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s-f1\l6489\PRJ\Jan17\"/>
    </mc:Choice>
  </mc:AlternateContent>
  <bookViews>
    <workbookView xWindow="960" yWindow="705" windowWidth="10455" windowHeight="7905" tabRatio="952"/>
  </bookViews>
  <sheets>
    <sheet name="Contents" sheetId="25" r:id="rId1"/>
    <sheet name="Crude Oil-A" sheetId="9" r:id="rId2"/>
    <sheet name="Crude Oil-Q" sheetId="10" r:id="rId3"/>
    <sheet name="Crude Oil-M" sheetId="11" r:id="rId4"/>
    <sheet name="Gasoline-A" sheetId="6" r:id="rId5"/>
    <sheet name="Gasoline-Q" sheetId="7" r:id="rId6"/>
    <sheet name="Gasoline-M" sheetId="8" r:id="rId7"/>
    <sheet name="Diesel-A" sheetId="15" r:id="rId8"/>
    <sheet name="Diesel-Q" sheetId="16" r:id="rId9"/>
    <sheet name="Diesel-M" sheetId="17" r:id="rId10"/>
    <sheet name="Heat Oil-A" sheetId="12" r:id="rId11"/>
    <sheet name="Heat Oil-Q" sheetId="13" r:id="rId12"/>
    <sheet name="Heat Oil-M" sheetId="14" r:id="rId13"/>
    <sheet name="Natural Gas-A" sheetId="19" r:id="rId14"/>
    <sheet name="Natural Gas-Q" sheetId="20" r:id="rId15"/>
    <sheet name="Natural Gas-M" sheetId="21" r:id="rId16"/>
    <sheet name="Electricity-A" sheetId="22" r:id="rId17"/>
    <sheet name="Electricity-Q" sheetId="23" r:id="rId18"/>
    <sheet name="Electricity-M" sheetId="24" r:id="rId19"/>
    <sheet name="Notes and Sources" sheetId="5" r:id="rId20"/>
  </sheets>
  <calcPr calcId="152511"/>
</workbook>
</file>

<file path=xl/calcChain.xml><?xml version="1.0" encoding="utf-8"?>
<calcChain xmlns="http://schemas.openxmlformats.org/spreadsheetml/2006/main">
  <c r="E208" i="23" l="1"/>
  <c r="E207" i="23"/>
  <c r="E206" i="23"/>
  <c r="E205" i="23"/>
  <c r="E556" i="24"/>
  <c r="E555" i="24"/>
  <c r="E554" i="24"/>
  <c r="E553" i="24"/>
  <c r="E552" i="24"/>
  <c r="E551" i="24"/>
  <c r="E550" i="24"/>
  <c r="E549" i="24"/>
  <c r="E548" i="24"/>
  <c r="E547" i="24"/>
  <c r="E546" i="24"/>
  <c r="E545" i="24"/>
  <c r="E544" i="24"/>
  <c r="E543" i="24"/>
  <c r="E542" i="24"/>
  <c r="E541" i="24"/>
  <c r="E540" i="24"/>
  <c r="E539" i="24"/>
  <c r="E538" i="24"/>
  <c r="E537" i="24"/>
  <c r="E536" i="24"/>
  <c r="E535" i="24"/>
  <c r="E534" i="24"/>
  <c r="E533" i="24"/>
  <c r="E532" i="24"/>
  <c r="E531" i="24"/>
  <c r="E530" i="24"/>
  <c r="E529" i="24"/>
  <c r="E528" i="24"/>
  <c r="E527" i="24"/>
  <c r="E526" i="24"/>
  <c r="E525" i="24"/>
  <c r="E524" i="24"/>
  <c r="E523" i="24"/>
  <c r="E522" i="24"/>
  <c r="E188" i="20"/>
  <c r="E187" i="20"/>
  <c r="E186" i="20"/>
  <c r="E185" i="20"/>
  <c r="E496" i="21"/>
  <c r="E495" i="21"/>
  <c r="E494" i="21"/>
  <c r="E493" i="21"/>
  <c r="E492" i="21"/>
  <c r="E491" i="21"/>
  <c r="E490" i="21"/>
  <c r="E489" i="21"/>
  <c r="E488" i="21"/>
  <c r="E487" i="21"/>
  <c r="E486" i="21"/>
  <c r="E485" i="21"/>
  <c r="E484" i="21"/>
  <c r="E483" i="21"/>
  <c r="E482" i="21"/>
  <c r="E481" i="21"/>
  <c r="E480" i="21"/>
  <c r="E479" i="21"/>
  <c r="E478" i="21"/>
  <c r="E477" i="21"/>
  <c r="E476" i="21"/>
  <c r="E475" i="21"/>
  <c r="E474" i="21"/>
  <c r="E473" i="21"/>
  <c r="E472" i="21"/>
  <c r="E471" i="21"/>
  <c r="E470" i="21"/>
  <c r="E469" i="21"/>
  <c r="E468" i="21"/>
  <c r="E467" i="21"/>
  <c r="E466" i="21"/>
  <c r="E465" i="21"/>
  <c r="E464" i="21"/>
  <c r="E463" i="21"/>
  <c r="E462" i="21"/>
  <c r="E200" i="13"/>
  <c r="E196" i="13"/>
  <c r="E195" i="13"/>
  <c r="E194" i="13"/>
  <c r="E193" i="13"/>
  <c r="E522" i="14"/>
  <c r="E521" i="14"/>
  <c r="E520" i="14"/>
  <c r="E519" i="14"/>
  <c r="E518" i="14"/>
  <c r="E517" i="14"/>
  <c r="E516" i="14"/>
  <c r="E515" i="14"/>
  <c r="E514" i="14"/>
  <c r="E513" i="14"/>
  <c r="E512" i="14"/>
  <c r="E511" i="14"/>
  <c r="E510" i="14"/>
  <c r="E509" i="14"/>
  <c r="E508" i="14"/>
  <c r="E507" i="14"/>
  <c r="E506" i="14"/>
  <c r="E505" i="14"/>
  <c r="E504" i="14"/>
  <c r="E503" i="14"/>
  <c r="E502" i="14"/>
  <c r="E501" i="14"/>
  <c r="E500" i="14"/>
  <c r="E499" i="14"/>
  <c r="E498" i="14"/>
  <c r="E497" i="14"/>
  <c r="E496" i="14"/>
  <c r="E495" i="14"/>
  <c r="E494" i="14"/>
  <c r="E493" i="14"/>
  <c r="E492" i="14"/>
  <c r="E491" i="14"/>
  <c r="E490" i="14"/>
  <c r="E489" i="14"/>
  <c r="E488" i="14"/>
  <c r="E196" i="16"/>
  <c r="E195" i="16"/>
  <c r="E194" i="16"/>
  <c r="E193" i="16"/>
  <c r="E520" i="17" l="1"/>
  <c r="E519" i="17"/>
  <c r="E518" i="17"/>
  <c r="E517" i="17"/>
  <c r="E516" i="17"/>
  <c r="E515" i="17"/>
  <c r="E514" i="17"/>
  <c r="E513" i="17"/>
  <c r="E512" i="17"/>
  <c r="E511" i="17"/>
  <c r="E510" i="17"/>
  <c r="E509" i="17"/>
  <c r="E508" i="17"/>
  <c r="E507" i="17"/>
  <c r="E506" i="17"/>
  <c r="E505" i="17"/>
  <c r="E504" i="17"/>
  <c r="E503" i="17"/>
  <c r="E502" i="17"/>
  <c r="E501" i="17"/>
  <c r="E500" i="17"/>
  <c r="E499" i="17"/>
  <c r="E498" i="17"/>
  <c r="E497" i="17"/>
  <c r="E208" i="7"/>
  <c r="E207" i="7"/>
  <c r="E206" i="7"/>
  <c r="E205" i="7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216" i="10"/>
  <c r="E215" i="10"/>
  <c r="E214" i="10"/>
  <c r="E213" i="10"/>
  <c r="D216" i="10"/>
  <c r="D215" i="10"/>
  <c r="D214" i="10"/>
  <c r="D213" i="10"/>
  <c r="D212" i="10"/>
  <c r="D90" i="9"/>
  <c r="C1" i="11" l="1"/>
  <c r="C1" i="8"/>
  <c r="A557" i="8"/>
  <c r="C1" i="17"/>
  <c r="A521" i="17"/>
  <c r="C1" i="14"/>
  <c r="C1" i="21"/>
  <c r="C1" i="22"/>
  <c r="C1" i="24"/>
  <c r="C1" i="23"/>
  <c r="C1" i="19"/>
  <c r="C1" i="20"/>
  <c r="C1" i="12"/>
  <c r="C1" i="13"/>
  <c r="C1" i="15"/>
  <c r="C1" i="16"/>
  <c r="C1" i="6"/>
  <c r="C1" i="7"/>
  <c r="C1" i="10"/>
  <c r="C1" i="9"/>
  <c r="B6" i="25"/>
  <c r="A557" i="24"/>
  <c r="A213" i="23"/>
  <c r="A100" i="22"/>
  <c r="A497" i="21"/>
  <c r="A193" i="20"/>
  <c r="A93" i="19"/>
  <c r="A201" i="16"/>
  <c r="A81" i="15"/>
  <c r="A523" i="14"/>
  <c r="A201" i="13"/>
  <c r="A81" i="12"/>
  <c r="A581" i="11"/>
  <c r="A221" i="10"/>
  <c r="A92" i="9"/>
  <c r="A213" i="7"/>
  <c r="A84" i="6"/>
  <c r="A12" i="5"/>
  <c r="D208" i="23" l="1"/>
  <c r="D207" i="23"/>
  <c r="D206" i="23"/>
  <c r="D205" i="23"/>
  <c r="D90" i="19"/>
  <c r="D91" i="19"/>
  <c r="D187" i="20"/>
  <c r="D188" i="20"/>
  <c r="D185" i="20"/>
  <c r="D186" i="20"/>
  <c r="D196" i="13"/>
  <c r="D195" i="13"/>
  <c r="D194" i="13"/>
  <c r="D193" i="13"/>
  <c r="D194" i="16"/>
  <c r="D193" i="16"/>
  <c r="D196" i="16"/>
  <c r="D195" i="16"/>
  <c r="D83" i="6"/>
  <c r="D82" i="6"/>
  <c r="D206" i="7"/>
  <c r="D205" i="7"/>
  <c r="D208" i="7"/>
  <c r="D207" i="7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A527" i="14"/>
  <c r="E521" i="24"/>
  <c r="E573" i="11"/>
  <c r="E569" i="11"/>
  <c r="E570" i="11"/>
  <c r="E576" i="11"/>
  <c r="E578" i="11"/>
  <c r="E571" i="11"/>
  <c r="E579" i="11"/>
  <c r="E574" i="11"/>
  <c r="E577" i="11"/>
  <c r="E572" i="11"/>
  <c r="E580" i="11"/>
  <c r="E575" i="11"/>
  <c r="E461" i="21"/>
  <c r="D217" i="10"/>
  <c r="D218" i="10"/>
  <c r="D220" i="10"/>
  <c r="D219" i="10"/>
  <c r="D197" i="16"/>
  <c r="D199" i="16"/>
  <c r="D198" i="16"/>
  <c r="D200" i="16"/>
  <c r="D198" i="13"/>
  <c r="D200" i="13"/>
  <c r="D197" i="13"/>
  <c r="D199" i="13"/>
  <c r="D182" i="20"/>
  <c r="D181" i="20"/>
  <c r="D184" i="20"/>
  <c r="D183" i="20"/>
  <c r="D201" i="23"/>
  <c r="D203" i="23"/>
  <c r="D202" i="23"/>
  <c r="D204" i="23"/>
  <c r="D209" i="7"/>
  <c r="D211" i="7"/>
  <c r="D210" i="7"/>
  <c r="D212" i="7"/>
  <c r="D62" i="9"/>
  <c r="A522" i="17"/>
  <c r="A524" i="17"/>
  <c r="E555" i="11"/>
  <c r="D199" i="7"/>
  <c r="D197" i="7"/>
  <c r="D200" i="7"/>
  <c r="D198" i="7"/>
  <c r="D188" i="13"/>
  <c r="D186" i="13"/>
  <c r="D187" i="13"/>
  <c r="D185" i="13"/>
  <c r="D186" i="16"/>
  <c r="D188" i="16"/>
  <c r="D187" i="16"/>
  <c r="D185" i="16"/>
  <c r="D179" i="20"/>
  <c r="D178" i="20"/>
  <c r="D180" i="20"/>
  <c r="D177" i="20"/>
  <c r="D197" i="23"/>
  <c r="D199" i="23"/>
  <c r="D198" i="23"/>
  <c r="D200" i="23"/>
  <c r="D205" i="10"/>
  <c r="D207" i="10"/>
  <c r="D206" i="10"/>
  <c r="D208" i="10"/>
  <c r="D79" i="6"/>
  <c r="D80" i="6"/>
  <c r="D68" i="19"/>
  <c r="D89" i="19"/>
  <c r="A96" i="19"/>
  <c r="A498" i="21"/>
  <c r="A202" i="13"/>
  <c r="A558" i="24"/>
  <c r="A94" i="19"/>
  <c r="D45" i="10"/>
  <c r="D46" i="10"/>
  <c r="D47" i="10"/>
  <c r="D48" i="10"/>
  <c r="D88" i="7"/>
  <c r="D45" i="7"/>
  <c r="D46" i="7"/>
  <c r="D47" i="7"/>
  <c r="D48" i="7"/>
  <c r="D143" i="16"/>
  <c r="D45" i="16"/>
  <c r="D46" i="16"/>
  <c r="D47" i="16"/>
  <c r="D48" i="16"/>
  <c r="D60" i="13"/>
  <c r="D45" i="13"/>
  <c r="D46" i="13"/>
  <c r="D47" i="13"/>
  <c r="D48" i="13"/>
  <c r="D155" i="20"/>
  <c r="D45" i="20"/>
  <c r="D46" i="20"/>
  <c r="D47" i="20"/>
  <c r="D48" i="20"/>
  <c r="D143" i="23"/>
  <c r="D45" i="23"/>
  <c r="D46" i="23"/>
  <c r="D47" i="23"/>
  <c r="D48" i="23"/>
  <c r="D42" i="19"/>
  <c r="D42" i="6"/>
  <c r="A582" i="11"/>
  <c r="A584" i="11"/>
  <c r="A214" i="23"/>
  <c r="A202" i="16"/>
  <c r="A93" i="9"/>
  <c r="A103" i="22"/>
  <c r="A560" i="8"/>
  <c r="A501" i="21"/>
  <c r="A558" i="8"/>
  <c r="A84" i="12"/>
  <c r="A82" i="12"/>
  <c r="A561" i="24"/>
  <c r="A95" i="9"/>
  <c r="E487" i="14"/>
  <c r="A524" i="14"/>
  <c r="D48" i="19"/>
  <c r="A205" i="13"/>
  <c r="D146" i="10"/>
  <c r="A84" i="15"/>
  <c r="A214" i="7"/>
  <c r="D58" i="19"/>
  <c r="D79" i="19"/>
  <c r="D53" i="19"/>
  <c r="D67" i="20"/>
  <c r="D112" i="20"/>
  <c r="D58" i="20"/>
  <c r="D145" i="20"/>
  <c r="D46" i="19"/>
  <c r="A216" i="7"/>
  <c r="D161" i="20"/>
  <c r="D87" i="20"/>
  <c r="D176" i="20"/>
  <c r="D54" i="20"/>
  <c r="D47" i="19"/>
  <c r="D41" i="20"/>
  <c r="A222" i="10"/>
  <c r="A224" i="10"/>
  <c r="D126" i="13"/>
  <c r="D59" i="19"/>
  <c r="D55" i="13"/>
  <c r="D179" i="13"/>
  <c r="D65" i="19"/>
  <c r="D127" i="10"/>
  <c r="D73" i="20"/>
  <c r="D67" i="13"/>
  <c r="D106" i="13"/>
  <c r="D63" i="13"/>
  <c r="D114" i="13"/>
  <c r="D125" i="20"/>
  <c r="D72" i="13"/>
  <c r="D135" i="13"/>
  <c r="D90" i="7"/>
  <c r="D123" i="16"/>
  <c r="D91" i="13"/>
  <c r="D95" i="13"/>
  <c r="D99" i="13"/>
  <c r="D59" i="20"/>
  <c r="D75" i="20"/>
  <c r="D91" i="20"/>
  <c r="D95" i="20"/>
  <c r="D109" i="13"/>
  <c r="D62" i="19"/>
  <c r="D76" i="7"/>
  <c r="D153" i="13"/>
  <c r="D77" i="23"/>
  <c r="D183" i="23"/>
  <c r="D176" i="7"/>
  <c r="D120" i="13"/>
  <c r="D187" i="23"/>
  <c r="D102" i="13"/>
  <c r="D85" i="19"/>
  <c r="D189" i="20"/>
  <c r="D131" i="7"/>
  <c r="D49" i="7"/>
  <c r="D184" i="10"/>
  <c r="D186" i="7"/>
  <c r="D134" i="13"/>
  <c r="D146" i="13"/>
  <c r="D182" i="13"/>
  <c r="D94" i="13"/>
  <c r="D93" i="23"/>
  <c r="D96" i="13"/>
  <c r="D151" i="7"/>
  <c r="D129" i="7"/>
  <c r="D124" i="7"/>
  <c r="D145" i="7"/>
  <c r="D169" i="7"/>
  <c r="D66" i="19"/>
  <c r="D157" i="13"/>
  <c r="D83" i="19"/>
  <c r="D69" i="19"/>
  <c r="D72" i="23"/>
  <c r="D84" i="19"/>
  <c r="D51" i="19"/>
  <c r="D168" i="7"/>
  <c r="D145" i="13"/>
  <c r="D66" i="20"/>
  <c r="D59" i="7"/>
  <c r="D56" i="23"/>
  <c r="D138" i="13"/>
  <c r="D55" i="19"/>
  <c r="D203" i="7"/>
  <c r="D49" i="23"/>
  <c r="D192" i="23"/>
  <c r="D89" i="23"/>
  <c r="D149" i="16"/>
  <c r="D129" i="23"/>
  <c r="D99" i="23"/>
  <c r="D65" i="23"/>
  <c r="D182" i="23"/>
  <c r="D124" i="23"/>
  <c r="D62" i="16"/>
  <c r="D179" i="23"/>
  <c r="D70" i="23"/>
  <c r="D184" i="23"/>
  <c r="D173" i="23"/>
  <c r="D152" i="23"/>
  <c r="D103" i="23"/>
  <c r="D112" i="23"/>
  <c r="D72" i="20"/>
  <c r="D110" i="20"/>
  <c r="D160" i="7"/>
  <c r="D93" i="7"/>
  <c r="D96" i="7"/>
  <c r="D94" i="16"/>
  <c r="D175" i="20"/>
  <c r="D64" i="7"/>
  <c r="D76" i="20"/>
  <c r="A82" i="15"/>
  <c r="A217" i="23"/>
  <c r="D87" i="23"/>
  <c r="D64" i="23"/>
  <c r="D73" i="23"/>
  <c r="D53" i="23"/>
  <c r="D150" i="16"/>
  <c r="D189" i="13"/>
  <c r="D96" i="23"/>
  <c r="D55" i="23"/>
  <c r="D102" i="23"/>
  <c r="D127" i="23"/>
  <c r="D106" i="23"/>
  <c r="D142" i="23"/>
  <c r="D95" i="23"/>
  <c r="D74" i="23"/>
  <c r="D209" i="23"/>
  <c r="D181" i="23"/>
  <c r="D52" i="23"/>
  <c r="D148" i="20"/>
  <c r="D81" i="7"/>
  <c r="D84" i="7"/>
  <c r="D157" i="7"/>
  <c r="D162" i="16"/>
  <c r="D170" i="20"/>
  <c r="A197" i="20"/>
  <c r="D146" i="23"/>
  <c r="D60" i="23"/>
  <c r="D107" i="23"/>
  <c r="D114" i="23"/>
  <c r="D91" i="23"/>
  <c r="D126" i="23"/>
  <c r="D131" i="23"/>
  <c r="D161" i="23"/>
  <c r="D90" i="16"/>
  <c r="D107" i="10"/>
  <c r="D172" i="23"/>
  <c r="D195" i="23"/>
  <c r="D132" i="23"/>
  <c r="D81" i="23"/>
  <c r="D193" i="23"/>
  <c r="D171" i="23"/>
  <c r="D162" i="23"/>
  <c r="D167" i="16"/>
  <c r="D165" i="23"/>
  <c r="D115" i="23"/>
  <c r="D133" i="23"/>
  <c r="D59" i="23"/>
  <c r="D122" i="23"/>
  <c r="D172" i="20"/>
  <c r="D71" i="20"/>
  <c r="D112" i="7"/>
  <c r="D181" i="7"/>
  <c r="D179" i="7"/>
  <c r="D177" i="7"/>
  <c r="D118" i="16"/>
  <c r="D92" i="16"/>
  <c r="D58" i="16"/>
  <c r="A204" i="16"/>
  <c r="D45" i="19"/>
  <c r="D82" i="19"/>
  <c r="D154" i="13"/>
  <c r="D142" i="13"/>
  <c r="D61" i="13"/>
  <c r="D64" i="13"/>
  <c r="D79" i="13"/>
  <c r="D83" i="13"/>
  <c r="D77" i="13"/>
  <c r="D71" i="13"/>
  <c r="D78" i="19"/>
  <c r="D87" i="19"/>
  <c r="D52" i="19"/>
  <c r="D64" i="19"/>
  <c r="D44" i="19"/>
  <c r="D184" i="13"/>
  <c r="D67" i="19"/>
  <c r="D76" i="19"/>
  <c r="D43" i="19"/>
  <c r="D81" i="19"/>
  <c r="D103" i="13"/>
  <c r="D75" i="13"/>
  <c r="D115" i="13"/>
  <c r="D111" i="13"/>
  <c r="D171" i="13"/>
  <c r="D162" i="13"/>
  <c r="D125" i="13"/>
  <c r="D110" i="13"/>
  <c r="D122" i="13"/>
  <c r="D49" i="19"/>
  <c r="D80" i="19"/>
  <c r="D150" i="13"/>
  <c r="D147" i="13"/>
  <c r="D73" i="19"/>
  <c r="D57" i="19"/>
  <c r="D154" i="7"/>
  <c r="D111" i="7"/>
  <c r="D97" i="7"/>
  <c r="D188" i="7"/>
  <c r="D123" i="7"/>
  <c r="D74" i="7"/>
  <c r="D148" i="7"/>
  <c r="D94" i="7"/>
  <c r="D165" i="7"/>
  <c r="D105" i="7"/>
  <c r="D50" i="19"/>
  <c r="D50" i="7"/>
  <c r="D164" i="7"/>
  <c r="D184" i="7"/>
  <c r="D137" i="7"/>
  <c r="D54" i="7"/>
  <c r="D51" i="7"/>
  <c r="D104" i="7"/>
  <c r="D56" i="19"/>
  <c r="D43" i="7"/>
  <c r="D190" i="7"/>
  <c r="D135" i="7"/>
  <c r="D118" i="7"/>
  <c r="D52" i="7"/>
  <c r="D103" i="7"/>
  <c r="D180" i="7"/>
  <c r="D72" i="10"/>
  <c r="E552" i="11"/>
  <c r="E550" i="11"/>
  <c r="E548" i="11"/>
  <c r="D204" i="7"/>
  <c r="D63" i="6"/>
  <c r="D58" i="6"/>
  <c r="E546" i="11"/>
  <c r="D86" i="19"/>
  <c r="D60" i="19"/>
  <c r="D61" i="19"/>
  <c r="D70" i="19"/>
  <c r="D45" i="6"/>
  <c r="D71" i="19"/>
  <c r="D72" i="7"/>
  <c r="D109" i="7"/>
  <c r="D162" i="7"/>
  <c r="D95" i="7"/>
  <c r="D143" i="7"/>
  <c r="D63" i="19"/>
  <c r="D122" i="16"/>
  <c r="D100" i="16"/>
  <c r="D132" i="16"/>
  <c r="A85" i="6"/>
  <c r="E545" i="11"/>
  <c r="A87" i="6"/>
  <c r="D75" i="19"/>
  <c r="D92" i="19"/>
  <c r="D74" i="19"/>
  <c r="D72" i="19"/>
  <c r="D146" i="7"/>
  <c r="D87" i="7"/>
  <c r="D41" i="19"/>
  <c r="D110" i="7"/>
  <c r="D166" i="7"/>
  <c r="D158" i="7"/>
  <c r="D104" i="16"/>
  <c r="D43" i="16"/>
  <c r="D106" i="10"/>
  <c r="A101" i="22"/>
  <c r="E554" i="11"/>
  <c r="D201" i="10"/>
  <c r="D204" i="10"/>
  <c r="D175" i="10"/>
  <c r="D178" i="10"/>
  <c r="D157" i="10"/>
  <c r="D177" i="10"/>
  <c r="D183" i="10"/>
  <c r="D192" i="10"/>
  <c r="D155" i="10"/>
  <c r="D158" i="10"/>
  <c r="D193" i="10"/>
  <c r="D167" i="10"/>
  <c r="D194" i="10"/>
  <c r="D198" i="10"/>
  <c r="D203" i="10"/>
  <c r="D176" i="10"/>
  <c r="D156" i="10"/>
  <c r="D168" i="10"/>
  <c r="D170" i="10"/>
  <c r="D196" i="10"/>
  <c r="D112" i="16"/>
  <c r="D141" i="16"/>
  <c r="D128" i="16"/>
  <c r="D115" i="16"/>
  <c r="D55" i="16"/>
  <c r="D136" i="16"/>
  <c r="D129" i="16"/>
  <c r="D107" i="16"/>
  <c r="D89" i="16"/>
  <c r="D110" i="16"/>
  <c r="D85" i="16"/>
  <c r="D138" i="16"/>
  <c r="D178" i="16"/>
  <c r="D86" i="16"/>
  <c r="D177" i="16"/>
  <c r="D166" i="16"/>
  <c r="D160" i="16"/>
  <c r="D101" i="16"/>
  <c r="D175" i="16"/>
  <c r="D88" i="16"/>
  <c r="D59" i="16"/>
  <c r="D179" i="16"/>
  <c r="D119" i="16"/>
  <c r="D168" i="16"/>
  <c r="D161" i="16"/>
  <c r="D139" i="16"/>
  <c r="D153" i="16"/>
  <c r="D142" i="16"/>
  <c r="D164" i="16"/>
  <c r="D98" i="16"/>
  <c r="D77" i="16"/>
  <c r="D165" i="16"/>
  <c r="D125" i="16"/>
  <c r="D102" i="16"/>
  <c r="D80" i="16"/>
  <c r="D114" i="16"/>
  <c r="D42" i="16"/>
  <c r="D82" i="16"/>
  <c r="D63" i="16"/>
  <c r="D44" i="16"/>
  <c r="D151" i="16"/>
  <c r="D65" i="16"/>
  <c r="D106" i="16"/>
  <c r="D72" i="16"/>
  <c r="D76" i="16"/>
  <c r="D91" i="16"/>
  <c r="D113" i="16"/>
  <c r="D120" i="16"/>
  <c r="D126" i="16"/>
  <c r="D133" i="16"/>
  <c r="D145" i="16"/>
  <c r="D152" i="16"/>
  <c r="D182" i="16"/>
  <c r="D108" i="16"/>
  <c r="D163" i="16"/>
  <c r="D137" i="16"/>
  <c r="D60" i="16"/>
  <c r="D158" i="16"/>
  <c r="D183" i="16"/>
  <c r="D49" i="16"/>
  <c r="D154" i="16"/>
  <c r="D51" i="16"/>
  <c r="D75" i="16"/>
  <c r="D105" i="16"/>
  <c r="D156" i="16"/>
  <c r="D131" i="16"/>
  <c r="D79" i="16"/>
  <c r="D147" i="16"/>
  <c r="D84" i="16"/>
  <c r="D96" i="16"/>
  <c r="D157" i="16"/>
  <c r="D121" i="16"/>
  <c r="D71" i="16"/>
  <c r="D111" i="16"/>
  <c r="D127" i="16"/>
  <c r="D116" i="16"/>
  <c r="D57" i="16"/>
  <c r="D144" i="16"/>
  <c r="D56" i="16"/>
  <c r="D181" i="16"/>
  <c r="D68" i="16"/>
  <c r="D135" i="16"/>
  <c r="D180" i="16"/>
  <c r="D50" i="16"/>
  <c r="D155" i="16"/>
  <c r="D54" i="16"/>
  <c r="D95" i="16"/>
  <c r="D66" i="16"/>
  <c r="D169" i="16"/>
  <c r="D53" i="16"/>
  <c r="D70" i="16"/>
  <c r="D93" i="16"/>
  <c r="D69" i="16"/>
  <c r="D146" i="16"/>
  <c r="D176" i="16"/>
  <c r="D41" i="16"/>
  <c r="D184" i="16"/>
  <c r="D87" i="16"/>
  <c r="D97" i="16"/>
  <c r="D52" i="16"/>
  <c r="D109" i="16"/>
  <c r="D78" i="16"/>
  <c r="D173" i="16"/>
  <c r="D124" i="16"/>
  <c r="D134" i="16"/>
  <c r="D70" i="20"/>
  <c r="D96" i="20"/>
  <c r="D86" i="20"/>
  <c r="D160" i="20"/>
  <c r="D126" i="20"/>
  <c r="D139" i="20"/>
  <c r="D61" i="20"/>
  <c r="D164" i="20"/>
  <c r="D111" i="20"/>
  <c r="D116" i="20"/>
  <c r="D163" i="20"/>
  <c r="D77" i="20"/>
  <c r="D82" i="20"/>
  <c r="D80" i="20"/>
  <c r="D137" i="20"/>
  <c r="D142" i="20"/>
  <c r="D124" i="20"/>
  <c r="D53" i="20"/>
  <c r="D107" i="20"/>
  <c r="D118" i="20"/>
  <c r="D108" i="20"/>
  <c r="D171" i="20"/>
  <c r="D169" i="20"/>
  <c r="D102" i="20"/>
  <c r="D138" i="20"/>
  <c r="D154" i="20"/>
  <c r="D121" i="20"/>
  <c r="D136" i="20"/>
  <c r="D52" i="20"/>
  <c r="D128" i="20"/>
  <c r="D146" i="20"/>
  <c r="D78" i="20"/>
  <c r="D88" i="20"/>
  <c r="D113" i="20"/>
  <c r="D56" i="20"/>
  <c r="D97" i="20"/>
  <c r="D173" i="20"/>
  <c r="D190" i="20"/>
  <c r="D168" i="20"/>
  <c r="D101" i="20"/>
  <c r="D51" i="20"/>
  <c r="D165" i="20"/>
  <c r="D49" i="20"/>
  <c r="D117" i="20"/>
  <c r="D83" i="20"/>
  <c r="D55" i="20"/>
  <c r="D42" i="20"/>
  <c r="D167" i="20"/>
  <c r="D114" i="20"/>
  <c r="D109" i="20"/>
  <c r="D123" i="20"/>
  <c r="D99" i="20"/>
  <c r="D84" i="20"/>
  <c r="D79" i="20"/>
  <c r="D100" i="20"/>
  <c r="D64" i="20"/>
  <c r="D130" i="20"/>
  <c r="D62" i="20"/>
  <c r="D147" i="20"/>
  <c r="D81" i="20"/>
  <c r="D115" i="20"/>
  <c r="D65" i="20"/>
  <c r="D89" i="20"/>
  <c r="D74" i="20"/>
  <c r="D144" i="20"/>
  <c r="D166" i="20"/>
  <c r="D140" i="20"/>
  <c r="D156" i="20"/>
  <c r="D98" i="20"/>
  <c r="D68" i="20"/>
  <c r="D120" i="20"/>
  <c r="D152" i="20"/>
  <c r="D162" i="20"/>
  <c r="D132" i="20"/>
  <c r="D191" i="13"/>
  <c r="D189" i="16"/>
  <c r="D41" i="10"/>
  <c r="D86" i="10"/>
  <c r="D88" i="10"/>
  <c r="D99" i="10"/>
  <c r="D110" i="10"/>
  <c r="D114" i="10"/>
  <c r="D119" i="10"/>
  <c r="D122" i="10"/>
  <c r="D130" i="10"/>
  <c r="D141" i="10"/>
  <c r="D70" i="6"/>
  <c r="D47" i="6"/>
  <c r="D57" i="6"/>
  <c r="D74" i="6"/>
  <c r="D73" i="6"/>
  <c r="D53" i="6"/>
  <c r="D66" i="6"/>
  <c r="D50" i="6"/>
  <c r="D71" i="6"/>
  <c r="D78" i="6"/>
  <c r="D72" i="6"/>
  <c r="D62" i="6"/>
  <c r="D54" i="6"/>
  <c r="D48" i="6"/>
  <c r="D41" i="6"/>
  <c r="D107" i="13"/>
  <c r="D131" i="13"/>
  <c r="D70" i="13"/>
  <c r="D149" i="13"/>
  <c r="D137" i="13"/>
  <c r="D80" i="13"/>
  <c r="D141" i="13"/>
  <c r="D84" i="13"/>
  <c r="D54" i="13"/>
  <c r="D59" i="13"/>
  <c r="D181" i="13"/>
  <c r="D82" i="13"/>
  <c r="D155" i="13"/>
  <c r="D62" i="13"/>
  <c r="D74" i="13"/>
  <c r="D87" i="13"/>
  <c r="D132" i="13"/>
  <c r="D133" i="13"/>
  <c r="D129" i="13"/>
  <c r="D156" i="13"/>
  <c r="D56" i="13"/>
  <c r="D58" i="13"/>
  <c r="D161" i="13"/>
  <c r="D159" i="13"/>
  <c r="D42" i="13"/>
  <c r="D165" i="13"/>
  <c r="D163" i="13"/>
  <c r="D86" i="13"/>
  <c r="D123" i="13"/>
  <c r="D100" i="13"/>
  <c r="D139" i="13"/>
  <c r="D112" i="13"/>
  <c r="D98" i="13"/>
  <c r="D121" i="13"/>
  <c r="D119" i="13"/>
  <c r="D41" i="13"/>
  <c r="D124" i="13"/>
  <c r="D170" i="13"/>
  <c r="D49" i="13"/>
  <c r="D43" i="13"/>
  <c r="D158" i="13"/>
  <c r="D53" i="13"/>
  <c r="D51" i="13"/>
  <c r="D152" i="13"/>
  <c r="D93" i="13"/>
  <c r="D176" i="13"/>
  <c r="D166" i="13"/>
  <c r="D140" i="13"/>
  <c r="D44" i="13"/>
  <c r="D50" i="13"/>
  <c r="D169" i="13"/>
  <c r="D167" i="13"/>
  <c r="D194" i="23"/>
  <c r="D66" i="23"/>
  <c r="D130" i="23"/>
  <c r="D43" i="23"/>
  <c r="D111" i="23"/>
  <c r="D175" i="23"/>
  <c r="D80" i="23"/>
  <c r="D144" i="23"/>
  <c r="D61" i="23"/>
  <c r="D125" i="23"/>
  <c r="D188" i="23"/>
  <c r="D166" i="23"/>
  <c r="D147" i="23"/>
  <c r="D116" i="23"/>
  <c r="D97" i="23"/>
  <c r="D158" i="23"/>
  <c r="D108" i="23"/>
  <c r="D185" i="23"/>
  <c r="D155" i="23"/>
  <c r="D105" i="23"/>
  <c r="D90" i="23"/>
  <c r="D154" i="23"/>
  <c r="D71" i="23"/>
  <c r="D135" i="23"/>
  <c r="D190" i="23"/>
  <c r="D104" i="23"/>
  <c r="D168" i="23"/>
  <c r="D85" i="23"/>
  <c r="D149" i="23"/>
  <c r="D86" i="23"/>
  <c r="D67" i="23"/>
  <c r="D189" i="23"/>
  <c r="D164" i="23"/>
  <c r="D145" i="23"/>
  <c r="D191" i="23"/>
  <c r="D140" i="23"/>
  <c r="D78" i="23"/>
  <c r="D211" i="23"/>
  <c r="D137" i="23"/>
  <c r="D190" i="13"/>
  <c r="D54" i="10"/>
  <c r="D82" i="23"/>
  <c r="D63" i="23"/>
  <c r="D186" i="23"/>
  <c r="D160" i="23"/>
  <c r="D141" i="23"/>
  <c r="D51" i="23"/>
  <c r="D148" i="23"/>
  <c r="D75" i="23"/>
  <c r="D110" i="23"/>
  <c r="D169" i="23"/>
  <c r="D170" i="23"/>
  <c r="D151" i="23"/>
  <c r="D120" i="23"/>
  <c r="D101" i="23"/>
  <c r="D118" i="23"/>
  <c r="D68" i="23"/>
  <c r="D177" i="23"/>
  <c r="D57" i="23"/>
  <c r="D92" i="23"/>
  <c r="D92" i="13"/>
  <c r="D65" i="13"/>
  <c r="D173" i="13"/>
  <c r="D69" i="13"/>
  <c r="D174" i="13"/>
  <c r="D175" i="13"/>
  <c r="D172" i="13"/>
  <c r="D66" i="13"/>
  <c r="D151" i="13"/>
  <c r="D177" i="13"/>
  <c r="D81" i="13"/>
  <c r="D168" i="13"/>
  <c r="D85" i="13"/>
  <c r="D52" i="13"/>
  <c r="D148" i="13"/>
  <c r="D178" i="13"/>
  <c r="D73" i="13"/>
  <c r="D183" i="13"/>
  <c r="D196" i="23"/>
  <c r="D50" i="23"/>
  <c r="D178" i="23"/>
  <c r="D159" i="23"/>
  <c r="D128" i="23"/>
  <c r="D109" i="23"/>
  <c r="D134" i="23"/>
  <c r="D84" i="23"/>
  <c r="D94" i="23"/>
  <c r="D153" i="23"/>
  <c r="D212" i="23"/>
  <c r="D138" i="23"/>
  <c r="D119" i="23"/>
  <c r="D88" i="23"/>
  <c r="D69" i="23"/>
  <c r="D54" i="23"/>
  <c r="D163" i="23"/>
  <c r="D113" i="23"/>
  <c r="D76" i="23"/>
  <c r="D123" i="23"/>
  <c r="D105" i="13"/>
  <c r="D144" i="13"/>
  <c r="D116" i="13"/>
  <c r="D118" i="13"/>
  <c r="D117" i="13"/>
  <c r="D104" i="13"/>
  <c r="D113" i="13"/>
  <c r="D128" i="13"/>
  <c r="D68" i="13"/>
  <c r="D57" i="13"/>
  <c r="D108" i="13"/>
  <c r="D164" i="13"/>
  <c r="D88" i="13"/>
  <c r="D101" i="13"/>
  <c r="D136" i="13"/>
  <c r="D97" i="13"/>
  <c r="D160" i="13"/>
  <c r="D156" i="23"/>
  <c r="D121" i="23"/>
  <c r="D62" i="23"/>
  <c r="D100" i="23"/>
  <c r="D150" i="23"/>
  <c r="D117" i="23"/>
  <c r="D136" i="23"/>
  <c r="D167" i="23"/>
  <c r="D210" i="23"/>
  <c r="D58" i="23"/>
  <c r="D174" i="23"/>
  <c r="D139" i="23"/>
  <c r="D180" i="23"/>
  <c r="D83" i="23"/>
  <c r="D157" i="23"/>
  <c r="D176" i="23"/>
  <c r="D44" i="23"/>
  <c r="D79" i="23"/>
  <c r="D98" i="23"/>
  <c r="D43" i="6"/>
  <c r="D51" i="6"/>
  <c r="D68" i="6"/>
  <c r="D94" i="20"/>
  <c r="D129" i="20"/>
  <c r="D153" i="20"/>
  <c r="D44" i="20"/>
  <c r="D85" i="20"/>
  <c r="D90" i="20"/>
  <c r="D133" i="20"/>
  <c r="D149" i="20"/>
  <c r="D57" i="20"/>
  <c r="D131" i="20"/>
  <c r="D143" i="20"/>
  <c r="D104" i="20"/>
  <c r="D50" i="20"/>
  <c r="D105" i="20"/>
  <c r="D60" i="20"/>
  <c r="D122" i="20"/>
  <c r="D191" i="20"/>
  <c r="D106" i="20"/>
  <c r="D174" i="20"/>
  <c r="D76" i="13"/>
  <c r="D130" i="13"/>
  <c r="D143" i="13"/>
  <c r="D180" i="13"/>
  <c r="D90" i="13"/>
  <c r="D127" i="13"/>
  <c r="D170" i="16"/>
  <c r="D145" i="10"/>
  <c r="D191" i="10"/>
  <c r="D186" i="10"/>
  <c r="D197" i="10"/>
  <c r="D161" i="10"/>
  <c r="D55" i="6"/>
  <c r="D130" i="16"/>
  <c r="D74" i="16"/>
  <c r="D64" i="16"/>
  <c r="D103" i="16"/>
  <c r="D172" i="16"/>
  <c r="D67" i="16"/>
  <c r="D171" i="16"/>
  <c r="D73" i="16"/>
  <c r="D99" i="16"/>
  <c r="D83" i="16"/>
  <c r="D61" i="16"/>
  <c r="D81" i="16"/>
  <c r="D174" i="16"/>
  <c r="D140" i="16"/>
  <c r="D117" i="16"/>
  <c r="D159" i="16"/>
  <c r="D202" i="10"/>
  <c r="D59" i="6"/>
  <c r="D148" i="16"/>
  <c r="D103" i="20"/>
  <c r="D119" i="20"/>
  <c r="D141" i="20"/>
  <c r="D43" i="20"/>
  <c r="D159" i="20"/>
  <c r="D92" i="20"/>
  <c r="D128" i="10"/>
  <c r="D135" i="10"/>
  <c r="D144" i="10"/>
  <c r="D147" i="10"/>
  <c r="D148" i="10"/>
  <c r="D62" i="10"/>
  <c r="D153" i="10"/>
  <c r="D172" i="10"/>
  <c r="D123" i="10"/>
  <c r="D189" i="10"/>
  <c r="D150" i="10"/>
  <c r="D169" i="10"/>
  <c r="D180" i="10"/>
  <c r="D131" i="10"/>
  <c r="D181" i="10"/>
  <c r="D160" i="10"/>
  <c r="D111" i="10"/>
  <c r="D185" i="10"/>
  <c r="D188" i="10"/>
  <c r="D75" i="10"/>
  <c r="D173" i="10"/>
  <c r="D200" i="10"/>
  <c r="D195" i="10"/>
  <c r="D163" i="10"/>
  <c r="D166" i="10"/>
  <c r="D209" i="10"/>
  <c r="D74" i="10"/>
  <c r="D44" i="10"/>
  <c r="D134" i="10"/>
  <c r="D121" i="10"/>
  <c r="D171" i="10"/>
  <c r="D174" i="10"/>
  <c r="D101" i="10"/>
  <c r="D103" i="10"/>
  <c r="D129" i="10"/>
  <c r="D179" i="10"/>
  <c r="D182" i="10"/>
  <c r="D65" i="10"/>
  <c r="D159" i="10"/>
  <c r="D162" i="10"/>
  <c r="D137" i="10"/>
  <c r="D187" i="10"/>
  <c r="D190" i="10"/>
  <c r="D149" i="10"/>
  <c r="D199" i="10"/>
  <c r="D164" i="10"/>
  <c r="D115" i="10"/>
  <c r="D165" i="10"/>
  <c r="D81" i="6"/>
  <c r="D77" i="6"/>
  <c r="D69" i="6"/>
  <c r="D60" i="6"/>
  <c r="D52" i="6"/>
  <c r="D46" i="6"/>
  <c r="D75" i="6"/>
  <c r="D67" i="6"/>
  <c r="D61" i="6"/>
  <c r="D76" i="6"/>
  <c r="D64" i="6"/>
  <c r="D56" i="6"/>
  <c r="D49" i="6"/>
  <c r="D44" i="6"/>
  <c r="D65" i="6"/>
  <c r="D191" i="16"/>
  <c r="D190" i="16"/>
  <c r="D78" i="13"/>
  <c r="D89" i="13"/>
  <c r="D69" i="20"/>
  <c r="D134" i="20"/>
  <c r="D158" i="20"/>
  <c r="D63" i="20"/>
  <c r="D151" i="20"/>
  <c r="D127" i="20"/>
  <c r="D150" i="20"/>
  <c r="D93" i="20"/>
  <c r="D135" i="20"/>
  <c r="D157" i="20"/>
  <c r="D77" i="19"/>
  <c r="D54" i="19"/>
  <c r="D88" i="19"/>
  <c r="E547" i="11"/>
  <c r="E549" i="11"/>
  <c r="E551" i="11"/>
  <c r="E553" i="11"/>
  <c r="E556" i="11"/>
  <c r="D192" i="20"/>
  <c r="D192" i="13"/>
  <c r="D192" i="16"/>
  <c r="D210" i="10"/>
  <c r="D211" i="10"/>
  <c r="D42" i="10"/>
  <c r="D43" i="10"/>
  <c r="D49" i="10"/>
  <c r="D50" i="10"/>
  <c r="D51" i="10"/>
  <c r="D52" i="10"/>
  <c r="D53" i="10"/>
  <c r="D55" i="10"/>
  <c r="D56" i="10"/>
  <c r="D57" i="10"/>
  <c r="D58" i="10"/>
  <c r="D59" i="10"/>
  <c r="D60" i="10"/>
  <c r="D61" i="10"/>
  <c r="D63" i="10"/>
  <c r="D64" i="10"/>
  <c r="D66" i="10"/>
  <c r="D67" i="10"/>
  <c r="D68" i="10"/>
  <c r="D69" i="10"/>
  <c r="D70" i="10"/>
  <c r="D71" i="10"/>
  <c r="D73" i="10"/>
  <c r="D76" i="10"/>
  <c r="D77" i="10"/>
  <c r="D78" i="10"/>
  <c r="D79" i="10"/>
  <c r="D80" i="10"/>
  <c r="D81" i="10"/>
  <c r="D82" i="10"/>
  <c r="D83" i="10"/>
  <c r="D84" i="10"/>
  <c r="D85" i="10"/>
  <c r="D87" i="10"/>
  <c r="D89" i="10"/>
  <c r="D90" i="10"/>
  <c r="D91" i="10"/>
  <c r="D92" i="10"/>
  <c r="D93" i="10"/>
  <c r="D94" i="10"/>
  <c r="D95" i="10"/>
  <c r="D96" i="10"/>
  <c r="D97" i="10"/>
  <c r="D98" i="10"/>
  <c r="D100" i="10"/>
  <c r="D102" i="10"/>
  <c r="D104" i="10"/>
  <c r="D105" i="10"/>
  <c r="D108" i="10"/>
  <c r="D109" i="10"/>
  <c r="D112" i="10"/>
  <c r="D113" i="10"/>
  <c r="D116" i="10"/>
  <c r="D117" i="10"/>
  <c r="D118" i="10"/>
  <c r="D120" i="10"/>
  <c r="D124" i="10"/>
  <c r="D125" i="10"/>
  <c r="D126" i="10"/>
  <c r="D132" i="10"/>
  <c r="D133" i="10"/>
  <c r="D136" i="10"/>
  <c r="D138" i="10"/>
  <c r="D139" i="10"/>
  <c r="D140" i="10"/>
  <c r="D142" i="10"/>
  <c r="D143" i="10"/>
  <c r="D151" i="10"/>
  <c r="D152" i="10"/>
  <c r="D154" i="10"/>
  <c r="A194" i="20"/>
  <c r="D86" i="7"/>
  <c r="D83" i="7"/>
  <c r="D175" i="7"/>
  <c r="D128" i="7"/>
  <c r="D70" i="7"/>
  <c r="D75" i="7"/>
  <c r="D141" i="7"/>
  <c r="D57" i="7"/>
  <c r="D100" i="7"/>
  <c r="D167" i="7"/>
  <c r="D189" i="7"/>
  <c r="D69" i="7"/>
  <c r="D195" i="7"/>
  <c r="D163" i="7"/>
  <c r="D61" i="7"/>
  <c r="D58" i="7"/>
  <c r="D60" i="7"/>
  <c r="D117" i="7"/>
  <c r="D191" i="7"/>
  <c r="D153" i="7"/>
  <c r="D99" i="7"/>
  <c r="D152" i="7"/>
  <c r="D185" i="7"/>
  <c r="D133" i="7"/>
  <c r="D71" i="7"/>
  <c r="D62" i="7"/>
  <c r="D132" i="7"/>
  <c r="D201" i="7"/>
  <c r="D82" i="7"/>
  <c r="D107" i="7"/>
  <c r="D134" i="7"/>
  <c r="D174" i="7"/>
  <c r="D136" i="7"/>
  <c r="D85" i="7"/>
  <c r="D161" i="7"/>
  <c r="D139" i="7"/>
  <c r="D56" i="7"/>
  <c r="D126" i="7"/>
  <c r="D66" i="7"/>
  <c r="D202" i="7"/>
  <c r="D127" i="7"/>
  <c r="D63" i="7"/>
  <c r="D192" i="7"/>
  <c r="D172" i="7"/>
  <c r="D68" i="7"/>
  <c r="D77" i="7"/>
  <c r="D171" i="7"/>
  <c r="D108" i="7"/>
  <c r="D65" i="7"/>
  <c r="D150" i="7"/>
  <c r="D115" i="7"/>
  <c r="D114" i="7"/>
  <c r="D156" i="7"/>
  <c r="D140" i="7"/>
  <c r="D78" i="7"/>
  <c r="D79" i="7"/>
  <c r="D149" i="7"/>
  <c r="D73" i="7"/>
  <c r="D196" i="7"/>
  <c r="D53" i="7"/>
  <c r="D178" i="7"/>
  <c r="D159" i="7"/>
  <c r="D92" i="7"/>
  <c r="D44" i="7"/>
  <c r="D125" i="7"/>
  <c r="D67" i="7"/>
  <c r="D42" i="7"/>
  <c r="D120" i="7"/>
  <c r="D193" i="7"/>
  <c r="D138" i="7"/>
  <c r="D106" i="7"/>
  <c r="D101" i="7"/>
  <c r="D130" i="7"/>
  <c r="D55" i="7"/>
  <c r="D119" i="7"/>
  <c r="D183" i="7"/>
  <c r="D187" i="7"/>
  <c r="D116" i="7"/>
  <c r="D113" i="7"/>
  <c r="D121" i="7"/>
  <c r="D41" i="7"/>
  <c r="D173" i="7"/>
  <c r="D170" i="7"/>
  <c r="D91" i="7"/>
  <c r="D155" i="7"/>
  <c r="D102" i="7"/>
  <c r="D80" i="7"/>
  <c r="D144" i="7"/>
  <c r="D194" i="7"/>
  <c r="D98" i="7"/>
  <c r="D142" i="7"/>
  <c r="D182" i="7"/>
  <c r="D147" i="7"/>
  <c r="D122" i="7"/>
  <c r="D89" i="7"/>
  <c r="D54" i="22" l="1"/>
  <c r="D98" i="22"/>
  <c r="D532" i="24"/>
  <c r="D533" i="24"/>
  <c r="D535" i="24"/>
  <c r="D537" i="24"/>
  <c r="D539" i="24"/>
  <c r="D541" i="24"/>
  <c r="D543" i="24"/>
  <c r="D534" i="24"/>
  <c r="D536" i="24"/>
  <c r="D538" i="24"/>
  <c r="D540" i="24"/>
  <c r="D542" i="24"/>
  <c r="D544" i="24"/>
  <c r="D474" i="21"/>
  <c r="D476" i="21"/>
  <c r="D478" i="21"/>
  <c r="D480" i="21"/>
  <c r="D482" i="21"/>
  <c r="D484" i="21"/>
  <c r="D473" i="21"/>
  <c r="D475" i="21"/>
  <c r="D477" i="21"/>
  <c r="D479" i="21"/>
  <c r="D481" i="21"/>
  <c r="D483" i="21"/>
  <c r="D75" i="12"/>
  <c r="D79" i="12"/>
  <c r="D499" i="14"/>
  <c r="D501" i="14"/>
  <c r="D503" i="14"/>
  <c r="D505" i="14"/>
  <c r="D507" i="14"/>
  <c r="D509" i="14"/>
  <c r="D500" i="14"/>
  <c r="D502" i="14"/>
  <c r="D504" i="14"/>
  <c r="D506" i="14"/>
  <c r="D508" i="14"/>
  <c r="D510" i="14"/>
  <c r="D43" i="15"/>
  <c r="D79" i="15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544" i="8"/>
  <c r="D543" i="8"/>
  <c r="D542" i="8"/>
  <c r="D541" i="8"/>
  <c r="D540" i="8"/>
  <c r="D539" i="8"/>
  <c r="D538" i="8"/>
  <c r="D537" i="8"/>
  <c r="D536" i="8"/>
  <c r="D535" i="8"/>
  <c r="D534" i="8"/>
  <c r="D533" i="8"/>
  <c r="D578" i="11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E212" i="10"/>
  <c r="E181" i="20"/>
  <c r="D71" i="12"/>
  <c r="E199" i="13"/>
  <c r="D573" i="11"/>
  <c r="E203" i="23"/>
  <c r="D141" i="11"/>
  <c r="D576" i="11"/>
  <c r="E218" i="10"/>
  <c r="D575" i="11"/>
  <c r="D574" i="11"/>
  <c r="D523" i="24"/>
  <c r="D528" i="24"/>
  <c r="D579" i="11"/>
  <c r="D577" i="11"/>
  <c r="D580" i="11"/>
  <c r="D530" i="24"/>
  <c r="D524" i="24"/>
  <c r="E220" i="10"/>
  <c r="E198" i="13"/>
  <c r="D571" i="11"/>
  <c r="D572" i="11"/>
  <c r="D526" i="24"/>
  <c r="E219" i="10"/>
  <c r="E201" i="23"/>
  <c r="D66" i="9"/>
  <c r="D529" i="24"/>
  <c r="E217" i="10"/>
  <c r="E200" i="16"/>
  <c r="D570" i="11"/>
  <c r="D569" i="11"/>
  <c r="D525" i="24"/>
  <c r="E198" i="16"/>
  <c r="E209" i="7"/>
  <c r="D522" i="24"/>
  <c r="D531" i="24"/>
  <c r="D521" i="24"/>
  <c r="E184" i="20"/>
  <c r="E204" i="23"/>
  <c r="E197" i="16"/>
  <c r="E197" i="13"/>
  <c r="E183" i="20"/>
  <c r="D527" i="24"/>
  <c r="E182" i="20"/>
  <c r="E202" i="23"/>
  <c r="E199" i="16"/>
  <c r="D82" i="9"/>
  <c r="D61" i="12"/>
  <c r="D59" i="12"/>
  <c r="D47" i="12"/>
  <c r="D57" i="12"/>
  <c r="D43" i="12"/>
  <c r="D67" i="12"/>
  <c r="D65" i="12"/>
  <c r="D66" i="12"/>
  <c r="D41" i="22"/>
  <c r="D72" i="12"/>
  <c r="D49" i="12"/>
  <c r="D63" i="12"/>
  <c r="D74" i="12"/>
  <c r="D46" i="12"/>
  <c r="D56" i="12"/>
  <c r="D44" i="12"/>
  <c r="D76" i="12"/>
  <c r="D104" i="21"/>
  <c r="D464" i="21"/>
  <c r="D463" i="21"/>
  <c r="D467" i="21"/>
  <c r="D469" i="21"/>
  <c r="D471" i="21"/>
  <c r="D462" i="21"/>
  <c r="D466" i="21"/>
  <c r="D461" i="21"/>
  <c r="D465" i="21"/>
  <c r="D468" i="21"/>
  <c r="D470" i="21"/>
  <c r="D472" i="21"/>
  <c r="D49" i="15"/>
  <c r="D80" i="15"/>
  <c r="D43" i="9"/>
  <c r="D89" i="9"/>
  <c r="D154" i="17"/>
  <c r="D509" i="17"/>
  <c r="D511" i="17"/>
  <c r="D513" i="17"/>
  <c r="D515" i="17"/>
  <c r="D517" i="17"/>
  <c r="D519" i="17"/>
  <c r="D510" i="17"/>
  <c r="D512" i="17"/>
  <c r="D514" i="17"/>
  <c r="D516" i="17"/>
  <c r="D518" i="17"/>
  <c r="D520" i="17"/>
  <c r="D217" i="14"/>
  <c r="D511" i="14"/>
  <c r="D515" i="14"/>
  <c r="D519" i="14"/>
  <c r="D514" i="14"/>
  <c r="D518" i="14"/>
  <c r="D522" i="14"/>
  <c r="D513" i="14"/>
  <c r="D517" i="14"/>
  <c r="D521" i="14"/>
  <c r="D512" i="14"/>
  <c r="D516" i="14"/>
  <c r="D520" i="14"/>
  <c r="D53" i="22"/>
  <c r="D97" i="22"/>
  <c r="D77" i="12"/>
  <c r="D80" i="12"/>
  <c r="D54" i="12"/>
  <c r="D70" i="12"/>
  <c r="D50" i="12"/>
  <c r="D48" i="12"/>
  <c r="D73" i="12"/>
  <c r="D58" i="12"/>
  <c r="D69" i="12"/>
  <c r="D41" i="12"/>
  <c r="D51" i="12"/>
  <c r="D60" i="12"/>
  <c r="D55" i="12"/>
  <c r="D78" i="12"/>
  <c r="D62" i="12"/>
  <c r="D52" i="12"/>
  <c r="D53" i="12"/>
  <c r="D45" i="12"/>
  <c r="E211" i="7"/>
  <c r="E212" i="7"/>
  <c r="D332" i="8"/>
  <c r="D547" i="8"/>
  <c r="D551" i="8"/>
  <c r="D555" i="8"/>
  <c r="D545" i="8"/>
  <c r="D556" i="8"/>
  <c r="D546" i="8"/>
  <c r="D552" i="8"/>
  <c r="D549" i="8"/>
  <c r="D554" i="8"/>
  <c r="D550" i="8"/>
  <c r="D553" i="8"/>
  <c r="D548" i="8"/>
  <c r="E210" i="7"/>
  <c r="D54" i="9"/>
  <c r="D53" i="9"/>
  <c r="D68" i="9"/>
  <c r="D80" i="9"/>
  <c r="D70" i="9"/>
  <c r="D73" i="9"/>
  <c r="D86" i="9"/>
  <c r="D55" i="9"/>
  <c r="D74" i="9"/>
  <c r="D51" i="9"/>
  <c r="D64" i="9"/>
  <c r="D59" i="9"/>
  <c r="D41" i="9"/>
  <c r="D67" i="9"/>
  <c r="D56" i="9"/>
  <c r="D91" i="9"/>
  <c r="D47" i="9"/>
  <c r="D52" i="9"/>
  <c r="D48" i="9"/>
  <c r="D83" i="9"/>
  <c r="D77" i="9"/>
  <c r="D60" i="9"/>
  <c r="D87" i="9"/>
  <c r="D58" i="9"/>
  <c r="D61" i="9"/>
  <c r="D76" i="9"/>
  <c r="D62" i="15"/>
  <c r="D60" i="15"/>
  <c r="D69" i="9"/>
  <c r="D50" i="15"/>
  <c r="D69" i="15"/>
  <c r="D46" i="15"/>
  <c r="D42" i="15"/>
  <c r="D71" i="15"/>
  <c r="D73" i="15"/>
  <c r="D56" i="15"/>
  <c r="D45" i="15"/>
  <c r="D58" i="15"/>
  <c r="D42" i="9"/>
  <c r="D59" i="15"/>
  <c r="D72" i="15"/>
  <c r="D65" i="15"/>
  <c r="D61" i="15"/>
  <c r="D53" i="15"/>
  <c r="D63" i="15"/>
  <c r="D66" i="15"/>
  <c r="D64" i="15"/>
  <c r="D74" i="15"/>
  <c r="D54" i="15"/>
  <c r="D75" i="15"/>
  <c r="D78" i="15"/>
  <c r="D85" i="22"/>
  <c r="D77" i="22"/>
  <c r="D61" i="22"/>
  <c r="D87" i="22"/>
  <c r="D78" i="22"/>
  <c r="D60" i="22"/>
  <c r="D83" i="22"/>
  <c r="D74" i="22"/>
  <c r="D49" i="22"/>
  <c r="D65" i="9"/>
  <c r="D85" i="9"/>
  <c r="D45" i="9"/>
  <c r="D63" i="9"/>
  <c r="D48" i="15"/>
  <c r="D47" i="15"/>
  <c r="D68" i="15"/>
  <c r="D75" i="22"/>
  <c r="D51" i="22"/>
  <c r="D92" i="22"/>
  <c r="D79" i="22"/>
  <c r="D82" i="22"/>
  <c r="D90" i="22"/>
  <c r="D80" i="22"/>
  <c r="D44" i="22"/>
  <c r="D57" i="9"/>
  <c r="D73" i="22"/>
  <c r="D68" i="12"/>
  <c r="D64" i="12"/>
  <c r="D41" i="15"/>
  <c r="D42" i="12"/>
  <c r="D81" i="22"/>
  <c r="D77" i="15"/>
  <c r="D94" i="22"/>
  <c r="D86" i="22"/>
  <c r="D64" i="22"/>
  <c r="D78" i="9"/>
  <c r="D81" i="9"/>
  <c r="D84" i="9"/>
  <c r="D44" i="9"/>
  <c r="D67" i="15"/>
  <c r="D52" i="15"/>
  <c r="D55" i="15"/>
  <c r="D49" i="9"/>
  <c r="D57" i="22"/>
  <c r="D50" i="22"/>
  <c r="D71" i="22"/>
  <c r="D66" i="22"/>
  <c r="D88" i="22"/>
  <c r="D48" i="22"/>
  <c r="D58" i="22"/>
  <c r="D51" i="15"/>
  <c r="D57" i="15"/>
  <c r="D88" i="9"/>
  <c r="D95" i="22"/>
  <c r="D99" i="22"/>
  <c r="D65" i="22"/>
  <c r="D59" i="22"/>
  <c r="D93" i="22"/>
  <c r="D68" i="22"/>
  <c r="D46" i="22"/>
  <c r="D79" i="9"/>
  <c r="D72" i="9"/>
  <c r="D42" i="22"/>
  <c r="D84" i="22"/>
  <c r="D47" i="22"/>
  <c r="D52" i="22"/>
  <c r="D45" i="22"/>
  <c r="D91" i="22"/>
  <c r="D96" i="22"/>
  <c r="D70" i="22"/>
  <c r="D56" i="22"/>
  <c r="D63" i="22"/>
  <c r="D62" i="22"/>
  <c r="D55" i="22"/>
  <c r="D69" i="22"/>
  <c r="D89" i="22"/>
  <c r="D71" i="9"/>
  <c r="D75" i="9"/>
  <c r="D46" i="9"/>
  <c r="D50" i="9"/>
  <c r="D44" i="15"/>
  <c r="D70" i="15"/>
  <c r="D76" i="15"/>
  <c r="D43" i="22"/>
  <c r="D72" i="22"/>
  <c r="D76" i="22"/>
  <c r="D67" i="22"/>
  <c r="D408" i="8"/>
  <c r="D297" i="8"/>
  <c r="D339" i="8"/>
  <c r="D81" i="8"/>
  <c r="D87" i="8"/>
  <c r="D406" i="8"/>
  <c r="D320" i="8"/>
  <c r="D70" i="8"/>
  <c r="D100" i="8"/>
  <c r="D341" i="8"/>
  <c r="D233" i="8"/>
  <c r="D304" i="8"/>
  <c r="D117" i="8"/>
  <c r="D85" i="8"/>
  <c r="D165" i="8"/>
  <c r="D467" i="8"/>
  <c r="D403" i="8"/>
  <c r="D51" i="8"/>
  <c r="D336" i="8"/>
  <c r="D275" i="8"/>
  <c r="D146" i="8"/>
  <c r="D71" i="8"/>
  <c r="D76" i="8"/>
  <c r="D92" i="8"/>
  <c r="D178" i="8"/>
  <c r="D155" i="8"/>
  <c r="D189" i="8"/>
  <c r="D295" i="8"/>
  <c r="D378" i="8"/>
  <c r="D329" i="8"/>
  <c r="D357" i="8"/>
  <c r="D63" i="8"/>
  <c r="D91" i="8"/>
  <c r="D289" i="8"/>
  <c r="D236" i="8"/>
  <c r="D163" i="8"/>
  <c r="D48" i="8"/>
  <c r="D373" i="8"/>
  <c r="D465" i="8"/>
  <c r="D299" i="8"/>
  <c r="D401" i="8"/>
  <c r="D232" i="8"/>
  <c r="D148" i="8"/>
  <c r="D392" i="8"/>
  <c r="D210" i="8"/>
  <c r="D65" i="8"/>
  <c r="D104" i="8"/>
  <c r="D386" i="8"/>
  <c r="D473" i="8"/>
  <c r="D451" i="8"/>
  <c r="D499" i="8"/>
  <c r="D196" i="8"/>
  <c r="D370" i="8"/>
  <c r="D424" i="8"/>
  <c r="D313" i="8"/>
  <c r="D170" i="8"/>
  <c r="D154" i="8"/>
  <c r="D466" i="8"/>
  <c r="D75" i="8"/>
  <c r="D53" i="8"/>
  <c r="D93" i="8"/>
  <c r="D308" i="8"/>
  <c r="D45" i="8"/>
  <c r="D267" i="8"/>
  <c r="D375" i="8"/>
  <c r="D323" i="8"/>
  <c r="D159" i="8"/>
  <c r="D418" i="8"/>
  <c r="D431" i="8"/>
  <c r="D498" i="8"/>
  <c r="D287" i="8"/>
  <c r="D191" i="8"/>
  <c r="D181" i="8"/>
  <c r="D151" i="8"/>
  <c r="D131" i="8"/>
  <c r="D350" i="8"/>
  <c r="D79" i="8"/>
  <c r="D107" i="8"/>
  <c r="D461" i="8"/>
  <c r="D426" i="8"/>
  <c r="D423" i="8"/>
  <c r="D122" i="8"/>
  <c r="D206" i="8"/>
  <c r="D278" i="8"/>
  <c r="D276" i="8"/>
  <c r="D149" i="8"/>
  <c r="D273" i="8"/>
  <c r="D302" i="8"/>
  <c r="D439" i="8"/>
  <c r="D309" i="8"/>
  <c r="D221" i="8"/>
  <c r="D153" i="8"/>
  <c r="D95" i="8"/>
  <c r="D241" i="8"/>
  <c r="D400" i="8"/>
  <c r="D272" i="8"/>
  <c r="D393" i="8"/>
  <c r="D269" i="8"/>
  <c r="D202" i="8"/>
  <c r="D133" i="8"/>
  <c r="D80" i="8"/>
  <c r="D474" i="8"/>
  <c r="D360" i="8"/>
  <c r="D200" i="8"/>
  <c r="D504" i="8"/>
  <c r="D213" i="8"/>
  <c r="D147" i="8"/>
  <c r="D89" i="8"/>
  <c r="D384" i="8"/>
  <c r="D252" i="8"/>
  <c r="D261" i="8"/>
  <c r="D194" i="8"/>
  <c r="D128" i="8"/>
  <c r="D472" i="8"/>
  <c r="D344" i="8"/>
  <c r="D264" i="8"/>
  <c r="D77" i="8"/>
  <c r="D166" i="8"/>
  <c r="D184" i="8"/>
  <c r="D436" i="8"/>
  <c r="D397" i="8"/>
  <c r="D411" i="8"/>
  <c r="D113" i="8"/>
  <c r="D443" i="8"/>
  <c r="D235" i="8"/>
  <c r="D382" i="8"/>
  <c r="D471" i="8"/>
  <c r="D268" i="8"/>
  <c r="D367" i="8"/>
  <c r="D482" i="8"/>
  <c r="D315" i="8"/>
  <c r="D195" i="8"/>
  <c r="D433" i="8"/>
  <c r="D314" i="8"/>
  <c r="D141" i="8"/>
  <c r="D365" i="8"/>
  <c r="D390" i="8"/>
  <c r="D459" i="8"/>
  <c r="D50" i="8"/>
  <c r="D126" i="8"/>
  <c r="D214" i="8"/>
  <c r="D294" i="8"/>
  <c r="D340" i="8"/>
  <c r="D183" i="8"/>
  <c r="D507" i="8"/>
  <c r="D199" i="8"/>
  <c r="D270" i="8"/>
  <c r="D110" i="8"/>
  <c r="D293" i="8"/>
  <c r="D209" i="8"/>
  <c r="D377" i="8"/>
  <c r="D74" i="8"/>
  <c r="D479" i="8"/>
  <c r="D389" i="8"/>
  <c r="D197" i="8"/>
  <c r="D480" i="8"/>
  <c r="D345" i="8"/>
  <c r="D174" i="8"/>
  <c r="D263" i="8"/>
  <c r="D201" i="8"/>
  <c r="D449" i="8"/>
  <c r="D455" i="8"/>
  <c r="D72" i="8"/>
  <c r="D285" i="8"/>
  <c r="D477" i="8"/>
  <c r="D351" i="8"/>
  <c r="D346" i="8"/>
  <c r="D139" i="8"/>
  <c r="D348" i="8"/>
  <c r="D125" i="8"/>
  <c r="D450" i="8"/>
  <c r="D387" i="8"/>
  <c r="D271" i="8"/>
  <c r="D321" i="8"/>
  <c r="D204" i="8"/>
  <c r="D228" i="8"/>
  <c r="D192" i="8"/>
  <c r="D478" i="8"/>
  <c r="D354" i="8"/>
  <c r="D175" i="8"/>
  <c r="D82" i="8"/>
  <c r="D134" i="8"/>
  <c r="D230" i="8"/>
  <c r="D310" i="8"/>
  <c r="D404" i="8"/>
  <c r="D216" i="8"/>
  <c r="D179" i="8"/>
  <c r="D484" i="8"/>
  <c r="D222" i="8"/>
  <c r="D73" i="8"/>
  <c r="D114" i="8"/>
  <c r="D405" i="8"/>
  <c r="D277" i="8"/>
  <c r="D205" i="8"/>
  <c r="D140" i="8"/>
  <c r="D83" i="8"/>
  <c r="D168" i="8"/>
  <c r="D368" i="8"/>
  <c r="D220" i="8"/>
  <c r="D361" i="8"/>
  <c r="D250" i="8"/>
  <c r="D185" i="8"/>
  <c r="D119" i="8"/>
  <c r="D67" i="8"/>
  <c r="D456" i="8"/>
  <c r="D328" i="8"/>
  <c r="D138" i="8"/>
  <c r="D157" i="8"/>
  <c r="D101" i="8"/>
  <c r="D239" i="8"/>
  <c r="D496" i="8"/>
  <c r="D247" i="8"/>
  <c r="D52" i="8"/>
  <c r="D356" i="8"/>
  <c r="D257" i="8"/>
  <c r="D420" i="8"/>
  <c r="D497" i="8"/>
  <c r="D306" i="8"/>
  <c r="D487" i="8"/>
  <c r="D429" i="8"/>
  <c r="D414" i="8"/>
  <c r="D435" i="8"/>
  <c r="D343" i="8"/>
  <c r="D215" i="8"/>
  <c r="D483" i="8"/>
  <c r="D316" i="8"/>
  <c r="D227" i="8"/>
  <c r="D441" i="8"/>
  <c r="D318" i="8"/>
  <c r="D86" i="8"/>
  <c r="D142" i="8"/>
  <c r="D238" i="8"/>
  <c r="D468" i="8"/>
  <c r="D248" i="8"/>
  <c r="D445" i="8"/>
  <c r="D462" i="8"/>
  <c r="D493" i="8"/>
  <c r="D145" i="8"/>
  <c r="D130" i="8"/>
  <c r="D352" i="8"/>
  <c r="D280" i="8"/>
  <c r="D136" i="8"/>
  <c r="D226" i="8"/>
  <c r="D506" i="8"/>
  <c r="D432" i="8"/>
  <c r="D108" i="8"/>
  <c r="D237" i="8"/>
  <c r="D157" i="14"/>
  <c r="D391" i="14"/>
  <c r="D334" i="8"/>
  <c r="D217" i="8"/>
  <c r="D262" i="8"/>
  <c r="D98" i="8"/>
  <c r="D363" i="8"/>
  <c r="D501" i="8"/>
  <c r="D476" i="8"/>
  <c r="D171" i="8"/>
  <c r="D301" i="8"/>
  <c r="D396" i="8"/>
  <c r="D167" i="8"/>
  <c r="D410" i="8"/>
  <c r="D251" i="8"/>
  <c r="D296" i="8"/>
  <c r="D193" i="8"/>
  <c r="D111" i="8"/>
  <c r="D234" i="8"/>
  <c r="D490" i="8"/>
  <c r="D448" i="8"/>
  <c r="D115" i="8"/>
  <c r="D245" i="8"/>
  <c r="D297" i="14"/>
  <c r="D52" i="14"/>
  <c r="D366" i="8"/>
  <c r="D492" i="8"/>
  <c r="D258" i="8"/>
  <c r="D94" i="8"/>
  <c r="D291" i="8"/>
  <c r="D407" i="8"/>
  <c r="D463" i="8"/>
  <c r="D333" i="8"/>
  <c r="D188" i="8"/>
  <c r="D240" i="8"/>
  <c r="D437" i="8"/>
  <c r="D494" i="8"/>
  <c r="D355" i="8"/>
  <c r="D259" i="8"/>
  <c r="D172" i="8"/>
  <c r="D444" i="8"/>
  <c r="D64" i="14"/>
  <c r="D161" i="14"/>
  <c r="D71" i="14"/>
  <c r="D48" i="14"/>
  <c r="D340" i="14"/>
  <c r="D49" i="14"/>
  <c r="D50" i="14"/>
  <c r="D275" i="14"/>
  <c r="D322" i="14"/>
  <c r="D422" i="8"/>
  <c r="D260" i="8"/>
  <c r="D218" i="8"/>
  <c r="D229" i="8"/>
  <c r="D266" i="14"/>
  <c r="D485" i="8"/>
  <c r="D66" i="8"/>
  <c r="D102" i="8"/>
  <c r="D337" i="8"/>
  <c r="D458" i="8"/>
  <c r="D96" i="8"/>
  <c r="D305" i="8"/>
  <c r="D452" i="8"/>
  <c r="D353" i="8"/>
  <c r="D106" i="8"/>
  <c r="D224" i="8"/>
  <c r="D312" i="8"/>
  <c r="D225" i="8"/>
  <c r="D144" i="8"/>
  <c r="D242" i="8"/>
  <c r="D495" i="8"/>
  <c r="D464" i="8"/>
  <c r="D123" i="8"/>
  <c r="D253" i="8"/>
  <c r="D400" i="14"/>
  <c r="D398" i="8"/>
  <c r="D502" i="8"/>
  <c r="D186" i="8"/>
  <c r="D162" i="8"/>
  <c r="D335" i="8"/>
  <c r="D427" i="8"/>
  <c r="D453" i="8"/>
  <c r="D298" i="8"/>
  <c r="D203" i="8"/>
  <c r="D379" i="8"/>
  <c r="D78" i="8"/>
  <c r="D243" i="8"/>
  <c r="D362" i="8"/>
  <c r="D282" i="8"/>
  <c r="D488" i="8"/>
  <c r="D56" i="14"/>
  <c r="D274" i="8"/>
  <c r="D118" i="8"/>
  <c r="D223" i="8"/>
  <c r="D460" i="8"/>
  <c r="D324" i="8"/>
  <c r="D417" i="8"/>
  <c r="D109" i="8"/>
  <c r="D491" i="8"/>
  <c r="D158" i="8"/>
  <c r="D219" i="8"/>
  <c r="D399" i="8"/>
  <c r="D326" i="8"/>
  <c r="D440" i="8"/>
  <c r="D99" i="8"/>
  <c r="D500" i="8"/>
  <c r="D416" i="8"/>
  <c r="D103" i="8"/>
  <c r="D349" i="8"/>
  <c r="D266" i="8"/>
  <c r="D388" i="8"/>
  <c r="D244" i="8"/>
  <c r="D249" i="8"/>
  <c r="D338" i="8"/>
  <c r="D311" i="8"/>
  <c r="D376" i="8"/>
  <c r="D46" i="8"/>
  <c r="D150" i="8"/>
  <c r="D281" i="8"/>
  <c r="D288" i="8"/>
  <c r="D42" i="8"/>
  <c r="D160" i="8"/>
  <c r="D325" i="8"/>
  <c r="D419" i="14"/>
  <c r="D143" i="8"/>
  <c r="D430" i="8"/>
  <c r="D359" i="8"/>
  <c r="D182" i="8"/>
  <c r="D246" i="8"/>
  <c r="D265" i="8"/>
  <c r="D371" i="8"/>
  <c r="D90" i="8"/>
  <c r="D342" i="8"/>
  <c r="D161" i="8"/>
  <c r="D307" i="8"/>
  <c r="D489" i="8"/>
  <c r="D169" i="8"/>
  <c r="D358" i="8"/>
  <c r="D44" i="14"/>
  <c r="D497" i="14"/>
  <c r="D138" i="14"/>
  <c r="D105" i="14"/>
  <c r="D111" i="14"/>
  <c r="D357" i="14"/>
  <c r="D466" i="14"/>
  <c r="D367" i="14"/>
  <c r="D233" i="14"/>
  <c r="D244" i="14"/>
  <c r="D394" i="14"/>
  <c r="D421" i="14"/>
  <c r="D268" i="14"/>
  <c r="D96" i="14"/>
  <c r="D123" i="14"/>
  <c r="D338" i="14"/>
  <c r="D293" i="14"/>
  <c r="D191" i="14"/>
  <c r="D435" i="14"/>
  <c r="D240" i="14"/>
  <c r="D354" i="14"/>
  <c r="D444" i="14"/>
  <c r="D109" i="14"/>
  <c r="D75" i="14"/>
  <c r="D174" i="14"/>
  <c r="D74" i="14"/>
  <c r="D173" i="14"/>
  <c r="D229" i="14"/>
  <c r="D205" i="14"/>
  <c r="D154" i="14"/>
  <c r="D199" i="14"/>
  <c r="D430" i="14"/>
  <c r="D55" i="14"/>
  <c r="D192" i="14"/>
  <c r="D77" i="14"/>
  <c r="D142" i="14"/>
  <c r="D232" i="14"/>
  <c r="D69" i="14"/>
  <c r="D472" i="14"/>
  <c r="D87" i="14"/>
  <c r="D498" i="14"/>
  <c r="D183" i="14"/>
  <c r="D425" i="14"/>
  <c r="D178" i="14"/>
  <c r="D457" i="14"/>
  <c r="D182" i="14"/>
  <c r="D282" i="14"/>
  <c r="D456" i="14"/>
  <c r="D369" i="14"/>
  <c r="D81" i="14"/>
  <c r="D162" i="14"/>
  <c r="D86" i="14"/>
  <c r="D259" i="14"/>
  <c r="D210" i="14"/>
  <c r="D188" i="14"/>
  <c r="D252" i="14"/>
  <c r="D287" i="14"/>
  <c r="D171" i="14"/>
  <c r="D267" i="14"/>
  <c r="D376" i="14"/>
  <c r="D239" i="14"/>
  <c r="D180" i="14"/>
  <c r="D143" i="14"/>
  <c r="D280" i="14"/>
  <c r="D249" i="14"/>
  <c r="D160" i="14"/>
  <c r="D324" i="14"/>
  <c r="D380" i="14"/>
  <c r="D458" i="14"/>
  <c r="D443" i="14"/>
  <c r="D194" i="14"/>
  <c r="D412" i="14"/>
  <c r="D211" i="14"/>
  <c r="D186" i="14"/>
  <c r="D113" i="14"/>
  <c r="D117" i="14"/>
  <c r="D420" i="14"/>
  <c r="D92" i="14"/>
  <c r="D351" i="14"/>
  <c r="D321" i="14"/>
  <c r="D100" i="14"/>
  <c r="D488" i="14"/>
  <c r="D325" i="14"/>
  <c r="D250" i="14"/>
  <c r="D197" i="14"/>
  <c r="D426" i="14"/>
  <c r="D283" i="14"/>
  <c r="D461" i="14"/>
  <c r="D405" i="14"/>
  <c r="D227" i="14"/>
  <c r="D399" i="14"/>
  <c r="D363" i="14"/>
  <c r="D140" i="14"/>
  <c r="D454" i="14"/>
  <c r="D82" i="14"/>
  <c r="D392" i="14"/>
  <c r="D449" i="14"/>
  <c r="D345" i="14"/>
  <c r="D312" i="14"/>
  <c r="D198" i="14"/>
  <c r="D80" i="14"/>
  <c r="D385" i="14"/>
  <c r="D371" i="14"/>
  <c r="D236" i="14"/>
  <c r="D320" i="14"/>
  <c r="D304" i="14"/>
  <c r="D137" i="14"/>
  <c r="D409" i="14"/>
  <c r="D57" i="14"/>
  <c r="D65" i="14"/>
  <c r="D122" i="14"/>
  <c r="D70" i="14"/>
  <c r="D429" i="14"/>
  <c r="D413" i="14"/>
  <c r="D330" i="14"/>
  <c r="D331" i="14"/>
  <c r="D215" i="14"/>
  <c r="D106" i="14"/>
  <c r="D112" i="14"/>
  <c r="D262" i="14"/>
  <c r="D487" i="14"/>
  <c r="D294" i="14"/>
  <c r="D305" i="14"/>
  <c r="D90" i="14"/>
  <c r="D355" i="14"/>
  <c r="D128" i="14"/>
  <c r="D474" i="14"/>
  <c r="D455" i="14"/>
  <c r="D318" i="14"/>
  <c r="D155" i="14"/>
  <c r="D290" i="14"/>
  <c r="D201" i="14"/>
  <c r="D94" i="14"/>
  <c r="D403" i="14"/>
  <c r="D83" i="14"/>
  <c r="D195" i="14"/>
  <c r="D127" i="14"/>
  <c r="D209" i="14"/>
  <c r="D422" i="14"/>
  <c r="D465" i="14"/>
  <c r="D309" i="14"/>
  <c r="D151" i="14"/>
  <c r="D125" i="14"/>
  <c r="D98" i="14"/>
  <c r="D308" i="14"/>
  <c r="D167" i="14"/>
  <c r="D107" i="14"/>
  <c r="D272" i="14"/>
  <c r="D190" i="14"/>
  <c r="D342" i="14"/>
  <c r="D414" i="14"/>
  <c r="D326" i="14"/>
  <c r="D196" i="14"/>
  <c r="D446" i="14"/>
  <c r="D434" i="14"/>
  <c r="D221" i="14"/>
  <c r="D440" i="14"/>
  <c r="D390" i="14"/>
  <c r="D411" i="14"/>
  <c r="D349" i="14"/>
  <c r="D45" i="14"/>
  <c r="D147" i="14"/>
  <c r="D314" i="14"/>
  <c r="D288" i="14"/>
  <c r="D129" i="14"/>
  <c r="D153" i="14"/>
  <c r="D401" i="14"/>
  <c r="D179" i="14"/>
  <c r="D88" i="14"/>
  <c r="D246" i="14"/>
  <c r="D341" i="14"/>
  <c r="D373" i="14"/>
  <c r="D242" i="14"/>
  <c r="D494" i="14"/>
  <c r="D360" i="14"/>
  <c r="D415" i="14"/>
  <c r="D365" i="14"/>
  <c r="D375" i="14"/>
  <c r="D260" i="14"/>
  <c r="D350" i="14"/>
  <c r="D41" i="14"/>
  <c r="D398" i="14"/>
  <c r="D352" i="14"/>
  <c r="D296" i="14"/>
  <c r="D395" i="14"/>
  <c r="D118" i="14"/>
  <c r="D327" i="14"/>
  <c r="D277" i="14"/>
  <c r="D216" i="14"/>
  <c r="D255" i="14"/>
  <c r="D58" i="14"/>
  <c r="D66" i="14"/>
  <c r="D213" i="14"/>
  <c r="D238" i="14"/>
  <c r="D135" i="14"/>
  <c r="D254" i="14"/>
  <c r="D251" i="14"/>
  <c r="D473" i="14"/>
  <c r="D256" i="14"/>
  <c r="D208" i="14"/>
  <c r="D460" i="14"/>
  <c r="D148" i="14"/>
  <c r="D436" i="14"/>
  <c r="D300" i="14"/>
  <c r="D379" i="14"/>
  <c r="D303" i="14"/>
  <c r="D175" i="14"/>
  <c r="D383" i="14"/>
  <c r="D73" i="14"/>
  <c r="D362" i="14"/>
  <c r="D387" i="14"/>
  <c r="D447" i="14"/>
  <c r="D348" i="14"/>
  <c r="D207" i="14"/>
  <c r="D284" i="14"/>
  <c r="D152" i="14"/>
  <c r="D306" i="14"/>
  <c r="D68" i="14"/>
  <c r="D404" i="14"/>
  <c r="D471" i="14"/>
  <c r="D428" i="14"/>
  <c r="D347" i="14"/>
  <c r="D234" i="14"/>
  <c r="D164" i="14"/>
  <c r="D328" i="14"/>
  <c r="D241" i="14"/>
  <c r="D271" i="14"/>
  <c r="D295" i="14"/>
  <c r="D110" i="14"/>
  <c r="D108" i="14"/>
  <c r="D116" i="14"/>
  <c r="D437" i="14"/>
  <c r="D317" i="14"/>
  <c r="D319" i="14"/>
  <c r="D462" i="14"/>
  <c r="D302" i="14"/>
  <c r="D452" i="14"/>
  <c r="D416" i="14"/>
  <c r="D43" i="14"/>
  <c r="D132" i="14"/>
  <c r="D133" i="14"/>
  <c r="D378" i="14"/>
  <c r="D235" i="14"/>
  <c r="D490" i="14"/>
  <c r="D323" i="14"/>
  <c r="D91" i="14"/>
  <c r="D467" i="14"/>
  <c r="D84" i="14"/>
  <c r="D423" i="14"/>
  <c r="D388" i="14"/>
  <c r="D76" i="14"/>
  <c r="D468" i="14"/>
  <c r="D184" i="14"/>
  <c r="D103" i="14"/>
  <c r="D274" i="14"/>
  <c r="D93" i="14"/>
  <c r="D245" i="14"/>
  <c r="D119" i="14"/>
  <c r="D170" i="14"/>
  <c r="D185" i="14"/>
  <c r="D67" i="14"/>
  <c r="D124" i="14"/>
  <c r="D310" i="14"/>
  <c r="D382" i="14"/>
  <c r="D408" i="14"/>
  <c r="D299" i="14"/>
  <c r="D464" i="14"/>
  <c r="D361" i="14"/>
  <c r="D95" i="14"/>
  <c r="D104" i="14"/>
  <c r="D203" i="14"/>
  <c r="D218" i="14"/>
  <c r="D59" i="14"/>
  <c r="D441" i="14"/>
  <c r="D459" i="14"/>
  <c r="D289" i="14"/>
  <c r="D427" i="14"/>
  <c r="D410" i="14"/>
  <c r="D141" i="14"/>
  <c r="D261" i="14"/>
  <c r="D101" i="14"/>
  <c r="D285" i="14"/>
  <c r="D165" i="14"/>
  <c r="D231" i="14"/>
  <c r="D374" i="14"/>
  <c r="D120" i="14"/>
  <c r="D270" i="14"/>
  <c r="D202" i="14"/>
  <c r="D126" i="14"/>
  <c r="D470" i="14"/>
  <c r="D445" i="14"/>
  <c r="D281" i="14"/>
  <c r="D384" i="14"/>
  <c r="D301" i="14"/>
  <c r="D237" i="14"/>
  <c r="D145" i="14"/>
  <c r="D366" i="14"/>
  <c r="D121" i="14"/>
  <c r="D433" i="14"/>
  <c r="D51" i="14"/>
  <c r="D463" i="14"/>
  <c r="D491" i="14"/>
  <c r="D343" i="14"/>
  <c r="D226" i="14"/>
  <c r="D396" i="14"/>
  <c r="D381" i="14"/>
  <c r="D406" i="14"/>
  <c r="D397" i="14"/>
  <c r="D353" i="14"/>
  <c r="D253" i="14"/>
  <c r="D407" i="14"/>
  <c r="D329" i="14"/>
  <c r="D307" i="14"/>
  <c r="D206" i="14"/>
  <c r="D450" i="14"/>
  <c r="D149" i="14"/>
  <c r="D336" i="14"/>
  <c r="D225" i="14"/>
  <c r="D131" i="14"/>
  <c r="D335" i="14"/>
  <c r="D346" i="14"/>
  <c r="D102" i="14"/>
  <c r="D279" i="14"/>
  <c r="D115" i="14"/>
  <c r="D442" i="14"/>
  <c r="D431" i="14"/>
  <c r="D60" i="14"/>
  <c r="D85" i="14"/>
  <c r="D224" i="14"/>
  <c r="D176" i="14"/>
  <c r="D136" i="14"/>
  <c r="D159" i="14"/>
  <c r="D489" i="14"/>
  <c r="D356" i="14"/>
  <c r="D181" i="14"/>
  <c r="D311" i="14"/>
  <c r="D223" i="14"/>
  <c r="D42" i="14"/>
  <c r="D269" i="14"/>
  <c r="D496" i="14"/>
  <c r="D370" i="14"/>
  <c r="D334" i="14"/>
  <c r="D359" i="14"/>
  <c r="D243" i="14"/>
  <c r="D46" i="14"/>
  <c r="D214" i="14"/>
  <c r="D258" i="14"/>
  <c r="D453" i="14"/>
  <c r="D292" i="14"/>
  <c r="D139" i="14"/>
  <c r="D158" i="14"/>
  <c r="D61" i="14"/>
  <c r="D99" i="14"/>
  <c r="D386" i="14"/>
  <c r="D263" i="14"/>
  <c r="D364" i="14"/>
  <c r="D230" i="14"/>
  <c r="D89" i="14"/>
  <c r="D204" i="14"/>
  <c r="D276" i="14"/>
  <c r="D448" i="14"/>
  <c r="D389" i="14"/>
  <c r="D78" i="14"/>
  <c r="D193" i="14"/>
  <c r="D177" i="14"/>
  <c r="D114" i="14"/>
  <c r="D247" i="14"/>
  <c r="D72" i="14"/>
  <c r="D337" i="14"/>
  <c r="D372" i="14"/>
  <c r="D278" i="14"/>
  <c r="D424" i="14"/>
  <c r="D492" i="14"/>
  <c r="D333" i="14"/>
  <c r="D53" i="14"/>
  <c r="D257" i="14"/>
  <c r="D432" i="14"/>
  <c r="D344" i="14"/>
  <c r="D169" i="14"/>
  <c r="D97" i="14"/>
  <c r="D286" i="14"/>
  <c r="D222" i="14"/>
  <c r="D144" i="14"/>
  <c r="D228" i="14"/>
  <c r="D358" i="14"/>
  <c r="D248" i="14"/>
  <c r="D219" i="14"/>
  <c r="D339" i="14"/>
  <c r="D134" i="14"/>
  <c r="D451" i="14"/>
  <c r="D291" i="14"/>
  <c r="D438" i="14"/>
  <c r="D79" i="14"/>
  <c r="D469" i="14"/>
  <c r="D493" i="14"/>
  <c r="D212" i="14"/>
  <c r="D54" i="14"/>
  <c r="D166" i="14"/>
  <c r="D265" i="14"/>
  <c r="D495" i="14"/>
  <c r="D200" i="14"/>
  <c r="D332" i="14"/>
  <c r="D417" i="14"/>
  <c r="D368" i="14"/>
  <c r="D187" i="14"/>
  <c r="D156" i="14"/>
  <c r="D62" i="14"/>
  <c r="D47" i="14"/>
  <c r="D377" i="14"/>
  <c r="D146" i="14"/>
  <c r="D189" i="14"/>
  <c r="D264" i="14"/>
  <c r="D172" i="14"/>
  <c r="D273" i="14"/>
  <c r="D313" i="14"/>
  <c r="D315" i="14"/>
  <c r="D163" i="14"/>
  <c r="D150" i="14"/>
  <c r="D393" i="14"/>
  <c r="D316" i="14"/>
  <c r="D168" i="14"/>
  <c r="D402" i="14"/>
  <c r="D220" i="14"/>
  <c r="D130" i="14"/>
  <c r="D298" i="14"/>
  <c r="D439" i="14"/>
  <c r="D418" i="14"/>
  <c r="D63" i="14"/>
  <c r="D55" i="8"/>
  <c r="D59" i="8"/>
  <c r="D459" i="21"/>
  <c r="D455" i="21"/>
  <c r="D451" i="21"/>
  <c r="D460" i="21"/>
  <c r="D456" i="21"/>
  <c r="D452" i="21"/>
  <c r="D457" i="21"/>
  <c r="D453" i="21"/>
  <c r="D449" i="21"/>
  <c r="D458" i="21"/>
  <c r="D454" i="21"/>
  <c r="D450" i="21"/>
  <c r="D509" i="8"/>
  <c r="D520" i="8"/>
  <c r="D512" i="8"/>
  <c r="D519" i="8"/>
  <c r="D517" i="8"/>
  <c r="D515" i="8"/>
  <c r="D513" i="8"/>
  <c r="D511" i="8"/>
  <c r="D518" i="8"/>
  <c r="D516" i="8"/>
  <c r="D514" i="8"/>
  <c r="D510" i="8"/>
  <c r="D484" i="17"/>
  <c r="D480" i="17"/>
  <c r="D483" i="17"/>
  <c r="D479" i="17"/>
  <c r="D482" i="17"/>
  <c r="D478" i="17"/>
  <c r="D474" i="17"/>
  <c r="D481" i="17"/>
  <c r="D477" i="17"/>
  <c r="D473" i="17"/>
  <c r="D476" i="17"/>
  <c r="D475" i="17"/>
  <c r="D486" i="14"/>
  <c r="D482" i="14"/>
  <c r="D478" i="14"/>
  <c r="D485" i="14"/>
  <c r="D481" i="14"/>
  <c r="D477" i="14"/>
  <c r="D484" i="14"/>
  <c r="D480" i="14"/>
  <c r="D476" i="14"/>
  <c r="D483" i="14"/>
  <c r="D479" i="14"/>
  <c r="D475" i="14"/>
  <c r="D512" i="11"/>
  <c r="D534" i="11"/>
  <c r="D538" i="11"/>
  <c r="D542" i="11"/>
  <c r="D535" i="11"/>
  <c r="D539" i="11"/>
  <c r="D543" i="11"/>
  <c r="D536" i="11"/>
  <c r="D540" i="11"/>
  <c r="D544" i="11"/>
  <c r="D533" i="11"/>
  <c r="D537" i="11"/>
  <c r="D541" i="11"/>
  <c r="D361" i="24"/>
  <c r="D510" i="24"/>
  <c r="D514" i="24"/>
  <c r="D518" i="24"/>
  <c r="D509" i="24"/>
  <c r="D513" i="24"/>
  <c r="D517" i="24"/>
  <c r="D512" i="24"/>
  <c r="D516" i="24"/>
  <c r="D520" i="24"/>
  <c r="D511" i="24"/>
  <c r="D515" i="24"/>
  <c r="D519" i="24"/>
  <c r="D190" i="8"/>
  <c r="D231" i="8"/>
  <c r="D503" i="8"/>
  <c r="D135" i="8"/>
  <c r="D300" i="8"/>
  <c r="D283" i="8"/>
  <c r="D442" i="8"/>
  <c r="D381" i="8"/>
  <c r="D129" i="8"/>
  <c r="D475" i="8"/>
  <c r="D61" i="8"/>
  <c r="D57" i="8"/>
  <c r="D524" i="8"/>
  <c r="D531" i="8"/>
  <c r="D529" i="8"/>
  <c r="D527" i="8"/>
  <c r="D525" i="8"/>
  <c r="D522" i="8"/>
  <c r="D532" i="8"/>
  <c r="D530" i="8"/>
  <c r="D528" i="8"/>
  <c r="D526" i="8"/>
  <c r="D523" i="8"/>
  <c r="D521" i="8"/>
  <c r="D454" i="8"/>
  <c r="D207" i="8"/>
  <c r="D425" i="8"/>
  <c r="D317" i="8"/>
  <c r="D137" i="8"/>
  <c r="D508" i="8"/>
  <c r="D279" i="8"/>
  <c r="D198" i="8"/>
  <c r="D112" i="8"/>
  <c r="D41" i="8"/>
  <c r="D412" i="8"/>
  <c r="D256" i="8"/>
  <c r="D120" i="8"/>
  <c r="D43" i="8"/>
  <c r="D44" i="8"/>
  <c r="D395" i="8"/>
  <c r="D68" i="8"/>
  <c r="D290" i="8"/>
  <c r="D374" i="8"/>
  <c r="D446" i="8"/>
  <c r="D180" i="8"/>
  <c r="D409" i="8"/>
  <c r="D421" i="8"/>
  <c r="D303" i="8"/>
  <c r="D208" i="8"/>
  <c r="D127" i="8"/>
  <c r="D47" i="8"/>
  <c r="D428" i="8"/>
  <c r="D284" i="8"/>
  <c r="D97" i="8"/>
  <c r="D486" i="8"/>
  <c r="D470" i="8"/>
  <c r="D124" i="8"/>
  <c r="D383" i="8"/>
  <c r="D105" i="8"/>
  <c r="D292" i="8"/>
  <c r="D447" i="8"/>
  <c r="D330" i="8"/>
  <c r="D121" i="8"/>
  <c r="D419" i="8"/>
  <c r="D331" i="8"/>
  <c r="D481" i="8"/>
  <c r="D322" i="8"/>
  <c r="D394" i="8"/>
  <c r="D438" i="8"/>
  <c r="D164" i="8"/>
  <c r="D369" i="8"/>
  <c r="D84" i="8"/>
  <c r="D469" i="8"/>
  <c r="D505" i="8"/>
  <c r="D327" i="8"/>
  <c r="D255" i="8"/>
  <c r="D187" i="8"/>
  <c r="D132" i="8"/>
  <c r="D69" i="8"/>
  <c r="D152" i="8"/>
  <c r="D372" i="8"/>
  <c r="D212" i="8"/>
  <c r="D173" i="8"/>
  <c r="D347" i="8"/>
  <c r="D286" i="8"/>
  <c r="D434" i="8"/>
  <c r="D385" i="8"/>
  <c r="D413" i="8"/>
  <c r="D391" i="8"/>
  <c r="D211" i="8"/>
  <c r="D88" i="8"/>
  <c r="D380" i="8"/>
  <c r="D177" i="8"/>
  <c r="D415" i="8"/>
  <c r="D254" i="8"/>
  <c r="D402" i="8"/>
  <c r="D156" i="8"/>
  <c r="D457" i="8"/>
  <c r="D319" i="8"/>
  <c r="D176" i="8"/>
  <c r="D49" i="8"/>
  <c r="D364" i="8"/>
  <c r="D64" i="8"/>
  <c r="D62" i="8"/>
  <c r="D60" i="8"/>
  <c r="D58" i="8"/>
  <c r="D56" i="8"/>
  <c r="D54" i="8"/>
  <c r="D116" i="8"/>
  <c r="D72" i="11"/>
  <c r="D272" i="24"/>
  <c r="D371" i="11"/>
  <c r="D95" i="24"/>
  <c r="D354" i="11"/>
  <c r="D494" i="11"/>
  <c r="D338" i="24"/>
  <c r="D48" i="11"/>
  <c r="D78" i="11"/>
  <c r="D259" i="24"/>
  <c r="D163" i="11"/>
  <c r="D471" i="11"/>
  <c r="D529" i="11"/>
  <c r="E189" i="20"/>
  <c r="D318" i="17"/>
  <c r="D389" i="17"/>
  <c r="D158" i="17"/>
  <c r="E190" i="20"/>
  <c r="D175" i="21"/>
  <c r="D428" i="21"/>
  <c r="E190" i="13"/>
  <c r="E191" i="20"/>
  <c r="D431" i="21"/>
  <c r="D326" i="21"/>
  <c r="E209" i="23"/>
  <c r="D263" i="21"/>
  <c r="D442" i="21"/>
  <c r="E210" i="10"/>
  <c r="D388" i="17"/>
  <c r="D449" i="17"/>
  <c r="D234" i="17"/>
  <c r="D120" i="21"/>
  <c r="D71" i="11"/>
  <c r="D96" i="17"/>
  <c r="D496" i="21"/>
  <c r="D193" i="17"/>
  <c r="D325" i="21"/>
  <c r="D385" i="21"/>
  <c r="D206" i="17"/>
  <c r="D145" i="21"/>
  <c r="D75" i="17"/>
  <c r="E211" i="23"/>
  <c r="D388" i="24"/>
  <c r="D504" i="24"/>
  <c r="D448" i="24"/>
  <c r="D124" i="24"/>
  <c r="D371" i="24"/>
  <c r="D101" i="24"/>
  <c r="D178" i="24"/>
  <c r="D488" i="24"/>
  <c r="D132" i="24"/>
  <c r="D74" i="24"/>
  <c r="D238" i="24"/>
  <c r="D436" i="24"/>
  <c r="D367" i="24"/>
  <c r="D347" i="24"/>
  <c r="D508" i="24"/>
  <c r="D98" i="24"/>
  <c r="D378" i="24"/>
  <c r="D79" i="24"/>
  <c r="D317" i="24"/>
  <c r="D195" i="24"/>
  <c r="D318" i="24"/>
  <c r="D405" i="24"/>
  <c r="D152" i="24"/>
  <c r="D462" i="24"/>
  <c r="D122" i="24"/>
  <c r="D464" i="24"/>
  <c r="D123" i="24"/>
  <c r="D312" i="24"/>
  <c r="D473" i="24"/>
  <c r="D431" i="24"/>
  <c r="D412" i="24"/>
  <c r="D174" i="24"/>
  <c r="D137" i="24"/>
  <c r="D395" i="24"/>
  <c r="D307" i="24"/>
  <c r="D421" i="24"/>
  <c r="D303" i="24"/>
  <c r="D461" i="24"/>
  <c r="D187" i="24"/>
  <c r="D118" i="24"/>
  <c r="D94" i="24"/>
  <c r="D230" i="24"/>
  <c r="D507" i="24"/>
  <c r="D470" i="24"/>
  <c r="D71" i="24"/>
  <c r="D92" i="24"/>
  <c r="D121" i="24"/>
  <c r="D309" i="24"/>
  <c r="D304" i="24"/>
  <c r="D140" i="24"/>
  <c r="D262" i="24"/>
  <c r="D308" i="24"/>
  <c r="D422" i="24"/>
  <c r="D499" i="24"/>
  <c r="D362" i="24"/>
  <c r="D474" i="24"/>
  <c r="D205" i="24"/>
  <c r="D82" i="24"/>
  <c r="D358" i="24"/>
  <c r="D225" i="24"/>
  <c r="D330" i="24"/>
  <c r="D478" i="24"/>
  <c r="D129" i="24"/>
  <c r="D229" i="24"/>
  <c r="D116" i="24"/>
  <c r="D433" i="24"/>
  <c r="D316" i="24"/>
  <c r="D223" i="24"/>
  <c r="D506" i="24"/>
  <c r="D415" i="24"/>
  <c r="D253" i="24"/>
  <c r="D203" i="24"/>
  <c r="D257" i="24"/>
  <c r="D231" i="24"/>
  <c r="D386" i="24"/>
  <c r="D440" i="24"/>
  <c r="D260" i="24"/>
  <c r="D78" i="24"/>
  <c r="D406" i="24"/>
  <c r="D190" i="24"/>
  <c r="D214" i="24"/>
  <c r="D353" i="24"/>
  <c r="D271" i="24"/>
  <c r="D425" i="24"/>
  <c r="D193" i="24"/>
  <c r="D445" i="24"/>
  <c r="D399" i="24"/>
  <c r="D255" i="24"/>
  <c r="D556" i="24"/>
  <c r="D135" i="24"/>
  <c r="D328" i="24"/>
  <c r="D466" i="24"/>
  <c r="D221" i="24"/>
  <c r="D554" i="24"/>
  <c r="D393" i="24"/>
  <c r="D364" i="24"/>
  <c r="D100" i="24"/>
  <c r="D373" i="24"/>
  <c r="D117" i="24"/>
  <c r="D296" i="24"/>
  <c r="D145" i="24"/>
  <c r="D384" i="24"/>
  <c r="D377" i="24"/>
  <c r="D452" i="24"/>
  <c r="D493" i="24"/>
  <c r="D370" i="24"/>
  <c r="D349" i="24"/>
  <c r="D200" i="24"/>
  <c r="D484" i="24"/>
  <c r="D346" i="24"/>
  <c r="D411" i="24"/>
  <c r="D417" i="24"/>
  <c r="D311" i="24"/>
  <c r="D409" i="24"/>
  <c r="D501" i="24"/>
  <c r="D127" i="24"/>
  <c r="D228" i="24"/>
  <c r="D172" i="24"/>
  <c r="D423" i="24"/>
  <c r="D217" i="24"/>
  <c r="D242" i="24"/>
  <c r="D66" i="24"/>
  <c r="D292" i="24"/>
  <c r="D227" i="24"/>
  <c r="D476" i="24"/>
  <c r="D146" i="24"/>
  <c r="D267" i="24"/>
  <c r="D286" i="24"/>
  <c r="D331" i="24"/>
  <c r="D166" i="24"/>
  <c r="D348" i="24"/>
  <c r="D133" i="24"/>
  <c r="D287" i="24"/>
  <c r="D551" i="24"/>
  <c r="D391" i="24"/>
  <c r="D76" i="24"/>
  <c r="D460" i="24"/>
  <c r="D490" i="24"/>
  <c r="D106" i="24"/>
  <c r="D48" i="24"/>
  <c r="D325" i="24"/>
  <c r="D158" i="24"/>
  <c r="D468" i="24"/>
  <c r="D392" i="24"/>
  <c r="D184" i="24"/>
  <c r="D155" i="24"/>
  <c r="D112" i="24"/>
  <c r="D491" i="24"/>
  <c r="D107" i="24"/>
  <c r="D366" i="24"/>
  <c r="D321" i="24"/>
  <c r="D459" i="24"/>
  <c r="D319" i="24"/>
  <c r="D236" i="24"/>
  <c r="D248" i="24"/>
  <c r="D360" i="24"/>
  <c r="D177" i="24"/>
  <c r="D268" i="24"/>
  <c r="D387" i="24"/>
  <c r="D276" i="24"/>
  <c r="D173" i="24"/>
  <c r="D175" i="24"/>
  <c r="D320" i="24"/>
  <c r="D552" i="24"/>
  <c r="D500" i="24"/>
  <c r="D492" i="24"/>
  <c r="D379" i="24"/>
  <c r="D394" i="24"/>
  <c r="D91" i="24"/>
  <c r="D442" i="24"/>
  <c r="D70" i="24"/>
  <c r="D457" i="24"/>
  <c r="D482" i="24"/>
  <c r="D342" i="24"/>
  <c r="D305" i="24"/>
  <c r="D302" i="24"/>
  <c r="D334" i="24"/>
  <c r="D324" i="24"/>
  <c r="D294" i="24"/>
  <c r="D150" i="24"/>
  <c r="D359" i="24"/>
  <c r="D381" i="24"/>
  <c r="D420" i="24"/>
  <c r="D246" i="24"/>
  <c r="D249" i="24"/>
  <c r="D301" i="24"/>
  <c r="D198" i="24"/>
  <c r="D456" i="24"/>
  <c r="D204" i="24"/>
  <c r="D239" i="24"/>
  <c r="D290" i="24"/>
  <c r="D375" i="24"/>
  <c r="D196" i="24"/>
  <c r="D125" i="24"/>
  <c r="D327" i="24"/>
  <c r="D49" i="24"/>
  <c r="D111" i="24"/>
  <c r="D447" i="24"/>
  <c r="D169" i="24"/>
  <c r="D441" i="24"/>
  <c r="D333" i="24"/>
  <c r="D344" i="24"/>
  <c r="D454" i="24"/>
  <c r="D404" i="24"/>
  <c r="D69" i="24"/>
  <c r="D450" i="24"/>
  <c r="D156" i="24"/>
  <c r="D277" i="24"/>
  <c r="D192" i="24"/>
  <c r="D306" i="24"/>
  <c r="D86" i="24"/>
  <c r="D295" i="24"/>
  <c r="D369" i="24"/>
  <c r="D413" i="24"/>
  <c r="D446" i="24"/>
  <c r="D380" i="24"/>
  <c r="D220" i="24"/>
  <c r="D414" i="24"/>
  <c r="D428" i="24"/>
  <c r="D224" i="24"/>
  <c r="D258" i="24"/>
  <c r="D363" i="24"/>
  <c r="D481" i="24"/>
  <c r="D151" i="24"/>
  <c r="D210" i="24"/>
  <c r="D265" i="24"/>
  <c r="D144" i="24"/>
  <c r="D96" i="24"/>
  <c r="D299" i="24"/>
  <c r="D202" i="24"/>
  <c r="D458" i="24"/>
  <c r="D465" i="24"/>
  <c r="D389" i="24"/>
  <c r="D285" i="24"/>
  <c r="D93" i="24"/>
  <c r="D243" i="24"/>
  <c r="D427" i="24"/>
  <c r="D269" i="24"/>
  <c r="D50" i="24"/>
  <c r="D323" i="24"/>
  <c r="D235" i="24"/>
  <c r="D314" i="24"/>
  <c r="D339" i="24"/>
  <c r="D73" i="24"/>
  <c r="D289" i="24"/>
  <c r="D376" i="24"/>
  <c r="D89" i="24"/>
  <c r="D548" i="24"/>
  <c r="D398" i="24"/>
  <c r="D182" i="24"/>
  <c r="D270" i="24"/>
  <c r="D293" i="24"/>
  <c r="D211" i="24"/>
  <c r="D382" i="24"/>
  <c r="D297" i="24"/>
  <c r="D336" i="24"/>
  <c r="D216" i="24"/>
  <c r="D263" i="24"/>
  <c r="D480" i="24"/>
  <c r="D189" i="24"/>
  <c r="D240" i="24"/>
  <c r="D212" i="24"/>
  <c r="D87" i="24"/>
  <c r="D403" i="24"/>
  <c r="D199" i="24"/>
  <c r="D52" i="24"/>
  <c r="D329" i="24"/>
  <c r="D251" i="24"/>
  <c r="D550" i="24"/>
  <c r="D418" i="24"/>
  <c r="D68" i="24"/>
  <c r="D443" i="24"/>
  <c r="D234" i="24"/>
  <c r="D483" i="24"/>
  <c r="D455" i="24"/>
  <c r="D439" i="24"/>
  <c r="D119" i="24"/>
  <c r="D471" i="24"/>
  <c r="D201" i="24"/>
  <c r="D400" i="24"/>
  <c r="D383" i="24"/>
  <c r="D475" i="24"/>
  <c r="D390" i="24"/>
  <c r="D495" i="24"/>
  <c r="D397" i="24"/>
  <c r="D222" i="24"/>
  <c r="D283" i="24"/>
  <c r="D188" i="24"/>
  <c r="D494" i="24"/>
  <c r="D113" i="24"/>
  <c r="D136" i="24"/>
  <c r="D164" i="24"/>
  <c r="D256" i="24"/>
  <c r="D170" i="24"/>
  <c r="D545" i="24"/>
  <c r="D126" i="24"/>
  <c r="D128" i="24"/>
  <c r="D345" i="24"/>
  <c r="D131" i="24"/>
  <c r="D165" i="24"/>
  <c r="D372" i="24"/>
  <c r="D88" i="24"/>
  <c r="D264" i="24"/>
  <c r="D407" i="24"/>
  <c r="D75" i="24"/>
  <c r="D109" i="24"/>
  <c r="D266" i="24"/>
  <c r="D149" i="24"/>
  <c r="D213" i="24"/>
  <c r="D186" i="24"/>
  <c r="D284" i="24"/>
  <c r="D326" i="24"/>
  <c r="D180" i="24"/>
  <c r="D162" i="24"/>
  <c r="D154" i="24"/>
  <c r="D176" i="24"/>
  <c r="D161" i="24"/>
  <c r="D108" i="24"/>
  <c r="D81" i="24"/>
  <c r="D219" i="24"/>
  <c r="D254" i="24"/>
  <c r="D114" i="24"/>
  <c r="D159" i="24"/>
  <c r="D84" i="24"/>
  <c r="D469" i="24"/>
  <c r="D142" i="24"/>
  <c r="D163" i="24"/>
  <c r="D322" i="24"/>
  <c r="D432" i="24"/>
  <c r="D337" i="24"/>
  <c r="D352" i="24"/>
  <c r="D343" i="24"/>
  <c r="D496" i="24"/>
  <c r="D51" i="24"/>
  <c r="D250" i="24"/>
  <c r="D273" i="24"/>
  <c r="D291" i="24"/>
  <c r="D477" i="24"/>
  <c r="D318" i="11"/>
  <c r="D480" i="11"/>
  <c r="D293" i="11"/>
  <c r="D160" i="11"/>
  <c r="D423" i="11"/>
  <c r="D91" i="11"/>
  <c r="D523" i="11"/>
  <c r="D137" i="11"/>
  <c r="D424" i="24"/>
  <c r="D226" i="24"/>
  <c r="D47" i="24"/>
  <c r="D513" i="11"/>
  <c r="D259" i="11"/>
  <c r="D341" i="11"/>
  <c r="D476" i="11"/>
  <c r="D344" i="11"/>
  <c r="D486" i="11"/>
  <c r="D362" i="11"/>
  <c r="D262" i="11"/>
  <c r="D520" i="11"/>
  <c r="D175" i="11"/>
  <c r="D373" i="11"/>
  <c r="D446" i="11"/>
  <c r="D277" i="11"/>
  <c r="D505" i="24"/>
  <c r="D209" i="24"/>
  <c r="D134" i="24"/>
  <c r="D313" i="24"/>
  <c r="D502" i="24"/>
  <c r="D252" i="24"/>
  <c r="D215" i="24"/>
  <c r="D99" i="24"/>
  <c r="D112" i="11"/>
  <c r="D159" i="11"/>
  <c r="D387" i="11"/>
  <c r="D85" i="11"/>
  <c r="D418" i="11"/>
  <c r="D472" i="11"/>
  <c r="D65" i="11"/>
  <c r="D432" i="11"/>
  <c r="D115" i="11"/>
  <c r="D86" i="11"/>
  <c r="D245" i="11"/>
  <c r="D81" i="11"/>
  <c r="D44" i="11"/>
  <c r="D275" i="24"/>
  <c r="D479" i="24"/>
  <c r="D157" i="24"/>
  <c r="D147" i="24"/>
  <c r="D181" i="24"/>
  <c r="D183" i="24"/>
  <c r="D237" i="24"/>
  <c r="D230" i="11"/>
  <c r="D271" i="11"/>
  <c r="D282" i="11"/>
  <c r="D438" i="24"/>
  <c r="D532" i="11"/>
  <c r="D497" i="11"/>
  <c r="D495" i="11"/>
  <c r="D46" i="11"/>
  <c r="D142" i="11"/>
  <c r="D357" i="11"/>
  <c r="D235" i="11"/>
  <c r="D409" i="11"/>
  <c r="D148" i="11"/>
  <c r="D94" i="11"/>
  <c r="D410" i="11"/>
  <c r="D219" i="11"/>
  <c r="D527" i="11"/>
  <c r="D214" i="11"/>
  <c r="D472" i="24"/>
  <c r="D315" i="24"/>
  <c r="D449" i="24"/>
  <c r="D310" i="24"/>
  <c r="D335" i="24"/>
  <c r="D179" i="24"/>
  <c r="D288" i="24"/>
  <c r="D338" i="11"/>
  <c r="D218" i="11"/>
  <c r="D196" i="11"/>
  <c r="D447" i="11"/>
  <c r="D77" i="11"/>
  <c r="D165" i="11"/>
  <c r="D98" i="11"/>
  <c r="D183" i="11"/>
  <c r="D413" i="11"/>
  <c r="D295" i="11"/>
  <c r="D170" i="11"/>
  <c r="D248" i="11"/>
  <c r="D554" i="11"/>
  <c r="D408" i="24"/>
  <c r="D143" i="24"/>
  <c r="D167" i="24"/>
  <c r="D416" i="24"/>
  <c r="D274" i="24"/>
  <c r="D282" i="24"/>
  <c r="D397" i="11"/>
  <c r="D80" i="24"/>
  <c r="D84" i="11"/>
  <c r="D261" i="24"/>
  <c r="D384" i="11"/>
  <c r="D327" i="11"/>
  <c r="D208" i="11"/>
  <c r="D232" i="11"/>
  <c r="D374" i="11"/>
  <c r="D326" i="11"/>
  <c r="D232" i="24"/>
  <c r="D97" i="24"/>
  <c r="D498" i="24"/>
  <c r="D233" i="24"/>
  <c r="D356" i="24"/>
  <c r="D396" i="24"/>
  <c r="D51" i="11"/>
  <c r="D390" i="11"/>
  <c r="D389" i="11"/>
  <c r="D111" i="11"/>
  <c r="D353" i="11"/>
  <c r="D127" i="11"/>
  <c r="D173" i="11"/>
  <c r="D364" i="11"/>
  <c r="D320" i="11"/>
  <c r="D154" i="11"/>
  <c r="D452" i="11"/>
  <c r="D256" i="11"/>
  <c r="D108" i="11"/>
  <c r="D522" i="11"/>
  <c r="D254" i="11"/>
  <c r="D188" i="11"/>
  <c r="D425" i="11"/>
  <c r="D119" i="11"/>
  <c r="D553" i="11"/>
  <c r="D272" i="11"/>
  <c r="D155" i="11"/>
  <c r="D336" i="11"/>
  <c r="D99" i="11"/>
  <c r="D355" i="11"/>
  <c r="D332" i="11"/>
  <c r="D195" i="11"/>
  <c r="D514" i="11"/>
  <c r="D66" i="11"/>
  <c r="D95" i="11"/>
  <c r="D231" i="11"/>
  <c r="D407" i="11"/>
  <c r="D47" i="11"/>
  <c r="D267" i="11"/>
  <c r="D498" i="11"/>
  <c r="D465" i="11"/>
  <c r="D546" i="11"/>
  <c r="D89" i="11"/>
  <c r="D250" i="11"/>
  <c r="D392" i="11"/>
  <c r="D134" i="11"/>
  <c r="D528" i="11"/>
  <c r="D172" i="11"/>
  <c r="D347" i="11"/>
  <c r="D279" i="11"/>
  <c r="D393" i="11"/>
  <c r="D342" i="11"/>
  <c r="D217" i="11"/>
  <c r="D129" i="11"/>
  <c r="D225" i="11"/>
  <c r="D50" i="11"/>
  <c r="D180" i="11"/>
  <c r="D211" i="11"/>
  <c r="D236" i="11"/>
  <c r="D414" i="11"/>
  <c r="D317" i="11"/>
  <c r="D403" i="11"/>
  <c r="D103" i="11"/>
  <c r="D415" i="11"/>
  <c r="D213" i="11"/>
  <c r="D545" i="11"/>
  <c r="D275" i="11"/>
  <c r="D169" i="11"/>
  <c r="D257" i="11"/>
  <c r="D49" i="11"/>
  <c r="D337" i="11"/>
  <c r="D240" i="11"/>
  <c r="D525" i="11"/>
  <c r="D428" i="11"/>
  <c r="D193" i="11"/>
  <c r="D515" i="11"/>
  <c r="D164" i="11"/>
  <c r="D547" i="11"/>
  <c r="D177" i="11"/>
  <c r="D350" i="11"/>
  <c r="D294" i="11"/>
  <c r="D75" i="11"/>
  <c r="D234" i="11"/>
  <c r="D340" i="11"/>
  <c r="D285" i="11"/>
  <c r="D278" i="11"/>
  <c r="D153" i="11"/>
  <c r="D238" i="11"/>
  <c r="D289" i="11"/>
  <c r="D427" i="11"/>
  <c r="D482" i="11"/>
  <c r="D92" i="11"/>
  <c r="D68" i="11"/>
  <c r="D396" i="11"/>
  <c r="D87" i="11"/>
  <c r="D442" i="11"/>
  <c r="D200" i="11"/>
  <c r="D368" i="11"/>
  <c r="D118" i="11"/>
  <c r="D483" i="11"/>
  <c r="D114" i="11"/>
  <c r="D506" i="11"/>
  <c r="D380" i="11"/>
  <c r="D138" i="11"/>
  <c r="D304" i="11"/>
  <c r="D74" i="11"/>
  <c r="D128" i="11"/>
  <c r="D312" i="11"/>
  <c r="D324" i="11"/>
  <c r="D136" i="11"/>
  <c r="D319" i="11"/>
  <c r="D303" i="11"/>
  <c r="D500" i="11"/>
  <c r="D449" i="11"/>
  <c r="D511" i="11"/>
  <c r="D292" i="11"/>
  <c r="D435" i="11"/>
  <c r="D305" i="11"/>
  <c r="D222" i="11"/>
  <c r="D121" i="11"/>
  <c r="D310" i="11"/>
  <c r="D298" i="11"/>
  <c r="D276" i="11"/>
  <c r="D221" i="11"/>
  <c r="D479" i="11"/>
  <c r="D166" i="11"/>
  <c r="D366" i="11"/>
  <c r="D161" i="11"/>
  <c r="D491" i="11"/>
  <c r="D504" i="11"/>
  <c r="D485" i="11"/>
  <c r="D457" i="11"/>
  <c r="D434" i="11"/>
  <c r="D345" i="11"/>
  <c r="D186" i="11"/>
  <c r="D456" i="11"/>
  <c r="D335" i="11"/>
  <c r="D496" i="11"/>
  <c r="D378" i="11"/>
  <c r="D460" i="11"/>
  <c r="D201" i="11"/>
  <c r="D395" i="11"/>
  <c r="D484" i="11"/>
  <c r="D244" i="11"/>
  <c r="D315" i="11"/>
  <c r="D406" i="11"/>
  <c r="D517" i="11"/>
  <c r="D458" i="11"/>
  <c r="D551" i="11"/>
  <c r="D266" i="11"/>
  <c r="D343" i="11"/>
  <c r="D455" i="11"/>
  <c r="D253" i="11"/>
  <c r="D197" i="11"/>
  <c r="D149" i="11"/>
  <c r="D187" i="11"/>
  <c r="D90" i="11"/>
  <c r="D135" i="11"/>
  <c r="D274" i="11"/>
  <c r="D233" i="11"/>
  <c r="D493" i="11"/>
  <c r="D307" i="11"/>
  <c r="D360" i="11"/>
  <c r="D96" i="11"/>
  <c r="D509" i="11"/>
  <c r="D349" i="11"/>
  <c r="D143" i="11"/>
  <c r="D311" i="11"/>
  <c r="D417" i="11"/>
  <c r="D162" i="11"/>
  <c r="D284" i="11"/>
  <c r="D101" i="11"/>
  <c r="D379" i="11"/>
  <c r="D333" i="11"/>
  <c r="D401" i="11"/>
  <c r="D264" i="11"/>
  <c r="D499" i="11"/>
  <c r="D130" i="11"/>
  <c r="D436" i="11"/>
  <c r="D370" i="11"/>
  <c r="D270" i="11"/>
  <c r="D419" i="11"/>
  <c r="D224" i="11"/>
  <c r="D329" i="11"/>
  <c r="D146" i="11"/>
  <c r="D367" i="11"/>
  <c r="D420" i="11"/>
  <c r="D243" i="11"/>
  <c r="D488" i="11"/>
  <c r="D377" i="11"/>
  <c r="D468" i="11"/>
  <c r="D157" i="11"/>
  <c r="D198" i="11"/>
  <c r="D439" i="11"/>
  <c r="D52" i="11"/>
  <c r="D226" i="11"/>
  <c r="D220" i="11"/>
  <c r="D505" i="11"/>
  <c r="D123" i="11"/>
  <c r="D132" i="11"/>
  <c r="D382" i="11"/>
  <c r="D209" i="11"/>
  <c r="D405" i="11"/>
  <c r="D478" i="11"/>
  <c r="D404" i="11"/>
  <c r="D93" i="11"/>
  <c r="D110" i="11"/>
  <c r="D107" i="11"/>
  <c r="D290" i="11"/>
  <c r="D79" i="11"/>
  <c r="D385" i="11"/>
  <c r="D126" i="11"/>
  <c r="D358" i="11"/>
  <c r="D70" i="11"/>
  <c r="D97" i="11"/>
  <c r="D399" i="11"/>
  <c r="D314" i="11"/>
  <c r="D508" i="11"/>
  <c r="D144" i="11"/>
  <c r="D215" i="11"/>
  <c r="D291" i="11"/>
  <c r="D185" i="11"/>
  <c r="D117" i="11"/>
  <c r="D475" i="11"/>
  <c r="D473" i="11"/>
  <c r="D556" i="11"/>
  <c r="D179" i="11"/>
  <c r="D176" i="11"/>
  <c r="D464" i="11"/>
  <c r="D156" i="11"/>
  <c r="D388" i="11"/>
  <c r="D227" i="11"/>
  <c r="D251" i="11"/>
  <c r="D400" i="11"/>
  <c r="D67" i="11"/>
  <c r="D242" i="11"/>
  <c r="D269" i="11"/>
  <c r="D190" i="11"/>
  <c r="D550" i="11"/>
  <c r="D300" i="11"/>
  <c r="D334" i="11"/>
  <c r="D237" i="11"/>
  <c r="D106" i="11"/>
  <c r="D104" i="11"/>
  <c r="D167" i="11"/>
  <c r="D255" i="11"/>
  <c r="D426" i="11"/>
  <c r="D477" i="11"/>
  <c r="D519" i="11"/>
  <c r="D105" i="11"/>
  <c r="D216" i="11"/>
  <c r="D363" i="11"/>
  <c r="D412" i="11"/>
  <c r="D229" i="11"/>
  <c r="D140" i="11"/>
  <c r="D470" i="11"/>
  <c r="D131" i="11"/>
  <c r="D313" i="11"/>
  <c r="D263" i="11"/>
  <c r="D489" i="11"/>
  <c r="D369" i="11"/>
  <c r="D431" i="11"/>
  <c r="D474" i="11"/>
  <c r="D443" i="11"/>
  <c r="D299" i="11"/>
  <c r="D486" i="24"/>
  <c r="D440" i="11"/>
  <c r="D421" i="11"/>
  <c r="D171" i="11"/>
  <c r="D212" i="11"/>
  <c r="D526" i="11"/>
  <c r="D365" i="11"/>
  <c r="D402" i="11"/>
  <c r="D145" i="11"/>
  <c r="D178" i="11"/>
  <c r="D348" i="11"/>
  <c r="D88" i="11"/>
  <c r="D223" i="11"/>
  <c r="D490" i="11"/>
  <c r="D207" i="11"/>
  <c r="D433" i="11"/>
  <c r="D109" i="11"/>
  <c r="D549" i="11"/>
  <c r="D391" i="11"/>
  <c r="D41" i="11"/>
  <c r="D555" i="24"/>
  <c r="D350" i="24"/>
  <c r="D279" i="24"/>
  <c r="D463" i="24"/>
  <c r="D355" i="24"/>
  <c r="D435" i="24"/>
  <c r="D332" i="24"/>
  <c r="D489" i="24"/>
  <c r="D331" i="11"/>
  <c r="D130" i="24"/>
  <c r="D338" i="21"/>
  <c r="D162" i="21"/>
  <c r="D105" i="21"/>
  <c r="D434" i="21"/>
  <c r="D295" i="21"/>
  <c r="D296" i="21"/>
  <c r="D89" i="21"/>
  <c r="D312" i="21"/>
  <c r="D432" i="21"/>
  <c r="D189" i="21"/>
  <c r="D156" i="21"/>
  <c r="D229" i="21"/>
  <c r="D388" i="21"/>
  <c r="D221" i="21"/>
  <c r="D231" i="21"/>
  <c r="D155" i="21"/>
  <c r="D42" i="21"/>
  <c r="D248" i="21"/>
  <c r="D409" i="21"/>
  <c r="D352" i="21"/>
  <c r="D439" i="21"/>
  <c r="D251" i="21"/>
  <c r="D353" i="21"/>
  <c r="D151" i="21"/>
  <c r="D419" i="21"/>
  <c r="D167" i="21"/>
  <c r="D438" i="21"/>
  <c r="D68" i="21"/>
  <c r="D293" i="21"/>
  <c r="D140" i="21"/>
  <c r="D200" i="21"/>
  <c r="D67" i="21"/>
  <c r="D95" i="21"/>
  <c r="D154" i="21"/>
  <c r="D430" i="21"/>
  <c r="D234" i="21"/>
  <c r="D242" i="21"/>
  <c r="D195" i="21"/>
  <c r="D360" i="21"/>
  <c r="D486" i="21"/>
  <c r="D215" i="21"/>
  <c r="D381" i="21"/>
  <c r="D291" i="21"/>
  <c r="D96" i="21"/>
  <c r="D165" i="21"/>
  <c r="D378" i="21"/>
  <c r="D358" i="21"/>
  <c r="D331" i="21"/>
  <c r="D275" i="21"/>
  <c r="D398" i="21"/>
  <c r="D356" i="21"/>
  <c r="D444" i="21"/>
  <c r="D334" i="21"/>
  <c r="D199" i="21"/>
  <c r="D386" i="21"/>
  <c r="D319" i="21"/>
  <c r="D245" i="21"/>
  <c r="D404" i="21"/>
  <c r="D273" i="21"/>
  <c r="D71" i="21"/>
  <c r="D413" i="21"/>
  <c r="D309" i="21"/>
  <c r="D367" i="21"/>
  <c r="D230" i="21"/>
  <c r="D70" i="21"/>
  <c r="D311" i="21"/>
  <c r="D387" i="21"/>
  <c r="D93" i="21"/>
  <c r="D373" i="21"/>
  <c r="D332" i="21"/>
  <c r="D278" i="21"/>
  <c r="D362" i="21"/>
  <c r="D47" i="21"/>
  <c r="D370" i="21"/>
  <c r="D163" i="21"/>
  <c r="D203" i="21"/>
  <c r="D447" i="21"/>
  <c r="D103" i="21"/>
  <c r="D490" i="21"/>
  <c r="D284" i="21"/>
  <c r="D261" i="21"/>
  <c r="D339" i="21"/>
  <c r="D90" i="21"/>
  <c r="D279" i="21"/>
  <c r="D256" i="21"/>
  <c r="D198" i="21"/>
  <c r="D108" i="21"/>
  <c r="D366" i="21"/>
  <c r="D196" i="21"/>
  <c r="D350" i="21"/>
  <c r="D48" i="21"/>
  <c r="D492" i="21"/>
  <c r="D290" i="21"/>
  <c r="D143" i="21"/>
  <c r="D359" i="21"/>
  <c r="D276" i="21"/>
  <c r="D172" i="21"/>
  <c r="D179" i="21"/>
  <c r="D410" i="21"/>
  <c r="D255" i="21"/>
  <c r="D369" i="21"/>
  <c r="D285" i="21"/>
  <c r="D364" i="21"/>
  <c r="D235" i="21"/>
  <c r="D147" i="21"/>
  <c r="D335" i="21"/>
  <c r="D211" i="21"/>
  <c r="D49" i="21"/>
  <c r="D393" i="21"/>
  <c r="D141" i="21"/>
  <c r="D443" i="21"/>
  <c r="D122" i="21"/>
  <c r="D250" i="21"/>
  <c r="D408" i="21"/>
  <c r="D192" i="21"/>
  <c r="D116" i="21"/>
  <c r="D227" i="21"/>
  <c r="D269" i="21"/>
  <c r="D289" i="21"/>
  <c r="D157" i="21"/>
  <c r="D435" i="21"/>
  <c r="D348" i="21"/>
  <c r="D318" i="21"/>
  <c r="D303" i="21"/>
  <c r="D150" i="21"/>
  <c r="D258" i="21"/>
  <c r="D392" i="21"/>
  <c r="D403" i="21"/>
  <c r="D321" i="21"/>
  <c r="D176" i="21"/>
  <c r="E191" i="13"/>
  <c r="E189" i="13"/>
  <c r="E212" i="23"/>
  <c r="D4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438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208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53" i="24"/>
  <c r="D54" i="24"/>
  <c r="D55" i="24"/>
  <c r="D56" i="24"/>
  <c r="D57" i="24"/>
  <c r="D58" i="24"/>
  <c r="D59" i="24"/>
  <c r="D60" i="24"/>
  <c r="D61" i="24"/>
  <c r="D62" i="24"/>
  <c r="D63" i="24"/>
  <c r="D64" i="24"/>
  <c r="E210" i="23"/>
  <c r="D207" i="24"/>
  <c r="D175" i="17"/>
  <c r="D279" i="17"/>
  <c r="D350" i="17"/>
  <c r="D84" i="17"/>
  <c r="D190" i="17"/>
  <c r="D66" i="17"/>
  <c r="D44" i="17"/>
  <c r="D316" i="17"/>
  <c r="D280" i="17"/>
  <c r="D143" i="17"/>
  <c r="D45" i="17"/>
  <c r="D239" i="17"/>
  <c r="D89" i="17"/>
  <c r="D77" i="17"/>
  <c r="D249" i="17"/>
  <c r="D365" i="17"/>
  <c r="D107" i="17"/>
  <c r="D410" i="17"/>
  <c r="D317" i="17"/>
  <c r="D486" i="17"/>
  <c r="D162" i="17"/>
  <c r="D307" i="17"/>
  <c r="D81" i="17"/>
  <c r="D165" i="17"/>
  <c r="D407" i="17"/>
  <c r="D157" i="17"/>
  <c r="D43" i="17"/>
  <c r="D71" i="17"/>
  <c r="D444" i="17"/>
  <c r="D437" i="21"/>
  <c r="D184" i="21"/>
  <c r="D112" i="21"/>
  <c r="D397" i="21"/>
  <c r="D485" i="21"/>
  <c r="D239" i="21"/>
  <c r="D178" i="21"/>
  <c r="D323" i="21"/>
  <c r="D201" i="21"/>
  <c r="D322" i="17"/>
  <c r="D235" i="17"/>
  <c r="D372" i="17"/>
  <c r="D283" i="17"/>
  <c r="D268" i="11"/>
  <c r="D74" i="17"/>
  <c r="D351" i="11"/>
  <c r="D383" i="11"/>
  <c r="D43" i="11"/>
  <c r="D210" i="11"/>
  <c r="D46" i="17"/>
  <c r="D494" i="17"/>
  <c r="D381" i="17"/>
  <c r="D488" i="17"/>
  <c r="D151" i="17"/>
  <c r="D268" i="17"/>
  <c r="D402" i="17"/>
  <c r="D82" i="17"/>
  <c r="D201" i="17"/>
  <c r="D259" i="17"/>
  <c r="D68" i="17"/>
  <c r="D391" i="17"/>
  <c r="D256" i="17"/>
  <c r="D164" i="17"/>
  <c r="D408" i="17"/>
  <c r="D126" i="17"/>
  <c r="D445" i="17"/>
  <c r="D393" i="17"/>
  <c r="D219" i="17"/>
  <c r="D304" i="17"/>
  <c r="D205" i="17"/>
  <c r="D163" i="17"/>
  <c r="D264" i="17"/>
  <c r="D122" i="17"/>
  <c r="D177" i="17"/>
  <c r="D439" i="17"/>
  <c r="D303" i="17"/>
  <c r="D50" i="17"/>
  <c r="D276" i="17"/>
  <c r="D424" i="17"/>
  <c r="D363" i="17"/>
  <c r="D492" i="11"/>
  <c r="D288" i="11"/>
  <c r="D346" i="11"/>
  <c r="D296" i="11"/>
  <c r="D518" i="11"/>
  <c r="D308" i="11"/>
  <c r="D150" i="11"/>
  <c r="D139" i="11"/>
  <c r="D521" i="11"/>
  <c r="D501" i="11"/>
  <c r="D302" i="11"/>
  <c r="D459" i="11"/>
  <c r="D69" i="11"/>
  <c r="D555" i="11"/>
  <c r="D451" i="11"/>
  <c r="D246" i="11"/>
  <c r="D383" i="17"/>
  <c r="D192" i="11"/>
  <c r="D430" i="11"/>
  <c r="D301" i="11"/>
  <c r="D236" i="17"/>
  <c r="D485" i="17"/>
  <c r="D147" i="17"/>
  <c r="D304" i="21"/>
  <c r="D98" i="21"/>
  <c r="D356" i="11"/>
  <c r="D377" i="21"/>
  <c r="D347" i="21"/>
  <c r="D494" i="21"/>
  <c r="D106" i="21"/>
  <c r="D456" i="17"/>
  <c r="D127" i="21"/>
  <c r="D78" i="21"/>
  <c r="D132" i="21"/>
  <c r="D94" i="21"/>
  <c r="D174" i="21"/>
  <c r="D97" i="21"/>
  <c r="D299" i="21"/>
  <c r="D374" i="24"/>
  <c r="D340" i="24"/>
  <c r="D138" i="24"/>
  <c r="D102" i="24"/>
  <c r="D434" i="24"/>
  <c r="D193" i="21"/>
  <c r="D139" i="21"/>
  <c r="D238" i="21"/>
  <c r="D138" i="17"/>
  <c r="D188" i="21"/>
  <c r="D282" i="21"/>
  <c r="D437" i="24"/>
  <c r="D451" i="24"/>
  <c r="D503" i="24"/>
  <c r="D247" i="24"/>
  <c r="D218" i="24"/>
  <c r="D206" i="24"/>
  <c r="D429" i="24"/>
  <c r="D194" i="24"/>
  <c r="D120" i="24"/>
  <c r="D357" i="24"/>
  <c r="D327" i="21"/>
  <c r="D182" i="21"/>
  <c r="D302" i="21"/>
  <c r="D297" i="21"/>
  <c r="D272" i="21"/>
  <c r="D128" i="21"/>
  <c r="D137" i="21"/>
  <c r="D52" i="21"/>
  <c r="D220" i="17"/>
  <c r="D447" i="17"/>
  <c r="D257" i="21"/>
  <c r="D436" i="21"/>
  <c r="D244" i="21"/>
  <c r="D427" i="21"/>
  <c r="D307" i="21"/>
  <c r="D86" i="21"/>
  <c r="D109" i="21"/>
  <c r="D117" i="21"/>
  <c r="D421" i="21"/>
  <c r="D355" i="21"/>
  <c r="D271" i="21"/>
  <c r="D153" i="21"/>
  <c r="D205" i="21"/>
  <c r="D69" i="21"/>
  <c r="D223" i="21"/>
  <c r="D294" i="21"/>
  <c r="D264" i="21"/>
  <c r="D357" i="21"/>
  <c r="D185" i="21"/>
  <c r="D204" i="21"/>
  <c r="D328" i="21"/>
  <c r="D171" i="21"/>
  <c r="D324" i="21"/>
  <c r="D173" i="21"/>
  <c r="D209" i="21"/>
  <c r="D145" i="17"/>
  <c r="D45" i="21"/>
  <c r="D335" i="17"/>
  <c r="D140" i="17"/>
  <c r="D360" i="17"/>
  <c r="D195" i="17"/>
  <c r="D137" i="17"/>
  <c r="D404" i="17"/>
  <c r="D417" i="17"/>
  <c r="D112" i="17"/>
  <c r="D362" i="17"/>
  <c r="D149" i="17"/>
  <c r="D487" i="17"/>
  <c r="D118" i="17"/>
  <c r="D242" i="17"/>
  <c r="D324" i="17"/>
  <c r="D298" i="17"/>
  <c r="D464" i="17"/>
  <c r="D301" i="17"/>
  <c r="D426" i="17"/>
  <c r="D132" i="17"/>
  <c r="D191" i="17"/>
  <c r="D292" i="17"/>
  <c r="D359" i="17"/>
  <c r="D277" i="17"/>
  <c r="D251" i="17"/>
  <c r="D245" i="17"/>
  <c r="D336" i="17"/>
  <c r="D215" i="17"/>
  <c r="D492" i="17"/>
  <c r="D293" i="17"/>
  <c r="D188" i="17"/>
  <c r="D184" i="17"/>
  <c r="D182" i="17"/>
  <c r="D516" i="11"/>
  <c r="D98" i="17"/>
  <c r="D375" i="11"/>
  <c r="D330" i="11"/>
  <c r="D113" i="11"/>
  <c r="D376" i="11"/>
  <c r="D86" i="17"/>
  <c r="D90" i="17"/>
  <c r="D152" i="17"/>
  <c r="D345" i="17"/>
  <c r="D134" i="17"/>
  <c r="D78" i="17"/>
  <c r="D390" i="17"/>
  <c r="D194" i="17"/>
  <c r="D131" i="17"/>
  <c r="D343" i="17"/>
  <c r="D425" i="17"/>
  <c r="D341" i="17"/>
  <c r="D329" i="17"/>
  <c r="D161" i="17"/>
  <c r="D253" i="17"/>
  <c r="D170" i="17"/>
  <c r="D282" i="17"/>
  <c r="D216" i="17"/>
  <c r="D374" i="17"/>
  <c r="D358" i="17"/>
  <c r="D471" i="17"/>
  <c r="D423" i="17"/>
  <c r="D111" i="17"/>
  <c r="D183" i="17"/>
  <c r="D102" i="17"/>
  <c r="D495" i="17"/>
  <c r="D218" i="17"/>
  <c r="D354" i="17"/>
  <c r="D203" i="17"/>
  <c r="D65" i="17"/>
  <c r="D300" i="17"/>
  <c r="D448" i="17"/>
  <c r="D217" i="17"/>
  <c r="D437" i="11"/>
  <c r="D462" i="11"/>
  <c r="D228" i="11"/>
  <c r="D241" i="11"/>
  <c r="D239" i="11"/>
  <c r="D502" i="11"/>
  <c r="D265" i="11"/>
  <c r="D408" i="11"/>
  <c r="D325" i="11"/>
  <c r="D122" i="11"/>
  <c r="D247" i="11"/>
  <c r="D203" i="11"/>
  <c r="D316" i="11"/>
  <c r="D469" i="11"/>
  <c r="D260" i="11"/>
  <c r="D507" i="11"/>
  <c r="D453" i="11"/>
  <c r="D147" i="11"/>
  <c r="D146" i="17"/>
  <c r="D48" i="17"/>
  <c r="D387" i="17"/>
  <c r="D181" i="17"/>
  <c r="D378" i="17"/>
  <c r="D115" i="21"/>
  <c r="D363" i="21"/>
  <c r="D489" i="21"/>
  <c r="D65" i="21"/>
  <c r="D130" i="21"/>
  <c r="D365" i="21"/>
  <c r="D524" i="11"/>
  <c r="D342" i="21"/>
  <c r="D214" i="21"/>
  <c r="D416" i="21"/>
  <c r="D322" i="21"/>
  <c r="D173" i="17"/>
  <c r="D316" i="21"/>
  <c r="D400" i="21"/>
  <c r="D118" i="21"/>
  <c r="D241" i="24"/>
  <c r="D298" i="24"/>
  <c r="D487" i="24"/>
  <c r="D72" i="24"/>
  <c r="D467" i="24"/>
  <c r="D191" i="24"/>
  <c r="D414" i="21"/>
  <c r="D74" i="21"/>
  <c r="D110" i="21"/>
  <c r="D159" i="21"/>
  <c r="D88" i="21"/>
  <c r="D325" i="17"/>
  <c r="D385" i="24"/>
  <c r="D153" i="24"/>
  <c r="D549" i="24"/>
  <c r="D110" i="24"/>
  <c r="D115" i="24"/>
  <c r="D65" i="24"/>
  <c r="D341" i="24"/>
  <c r="D281" i="24"/>
  <c r="D368" i="21"/>
  <c r="D277" i="21"/>
  <c r="D133" i="21"/>
  <c r="D405" i="21"/>
  <c r="D135" i="21"/>
  <c r="D354" i="21"/>
  <c r="D181" i="21"/>
  <c r="D152" i="21"/>
  <c r="D349" i="17"/>
  <c r="D385" i="17"/>
  <c r="D93" i="17"/>
  <c r="D224" i="21"/>
  <c r="D301" i="21"/>
  <c r="D219" i="21"/>
  <c r="D240" i="21"/>
  <c r="D394" i="21"/>
  <c r="D341" i="21"/>
  <c r="D100" i="21"/>
  <c r="D267" i="21"/>
  <c r="D233" i="21"/>
  <c r="D310" i="21"/>
  <c r="D206" i="21"/>
  <c r="D44" i="21"/>
  <c r="D402" i="21"/>
  <c r="D329" i="21"/>
  <c r="D131" i="21"/>
  <c r="D487" i="21"/>
  <c r="D220" i="21"/>
  <c r="D216" i="21"/>
  <c r="D79" i="21"/>
  <c r="D66" i="21"/>
  <c r="D81" i="21"/>
  <c r="D493" i="21"/>
  <c r="D371" i="21"/>
  <c r="D268" i="21"/>
  <c r="D379" i="21"/>
  <c r="D466" i="17"/>
  <c r="D443" i="17"/>
  <c r="D272" i="17"/>
  <c r="D254" i="17"/>
  <c r="D442" i="17"/>
  <c r="D334" i="17"/>
  <c r="D99" i="17"/>
  <c r="D207" i="17"/>
  <c r="D493" i="17"/>
  <c r="D289" i="17"/>
  <c r="D353" i="17"/>
  <c r="D252" i="17"/>
  <c r="D185" i="17"/>
  <c r="D274" i="17"/>
  <c r="D468" i="17"/>
  <c r="D45" i="11"/>
  <c r="D127" i="17"/>
  <c r="D152" i="11"/>
  <c r="D548" i="11"/>
  <c r="D168" i="11"/>
  <c r="D151" i="11"/>
  <c r="D73" i="17"/>
  <c r="D80" i="17"/>
  <c r="D192" i="17"/>
  <c r="D231" i="17"/>
  <c r="D470" i="17"/>
  <c r="D85" i="17"/>
  <c r="D92" i="17"/>
  <c r="D129" i="17"/>
  <c r="D209" i="17"/>
  <c r="D394" i="17"/>
  <c r="D441" i="17"/>
  <c r="D133" i="17"/>
  <c r="D180" i="17"/>
  <c r="D392" i="17"/>
  <c r="D105" i="17"/>
  <c r="D332" i="17"/>
  <c r="D352" i="17"/>
  <c r="D266" i="17"/>
  <c r="D386" i="17"/>
  <c r="D302" i="17"/>
  <c r="D465" i="17"/>
  <c r="D230" i="17"/>
  <c r="D295" i="17"/>
  <c r="D130" i="17"/>
  <c r="D309" i="17"/>
  <c r="D248" i="17"/>
  <c r="D109" i="17"/>
  <c r="D414" i="17"/>
  <c r="D376" i="17"/>
  <c r="D120" i="17"/>
  <c r="D396" i="17"/>
  <c r="D467" i="17"/>
  <c r="D181" i="11"/>
  <c r="D120" i="11"/>
  <c r="D429" i="11"/>
  <c r="D83" i="11"/>
  <c r="D297" i="11"/>
  <c r="D394" i="11"/>
  <c r="D125" i="11"/>
  <c r="D174" i="11"/>
  <c r="D124" i="11"/>
  <c r="D461" i="11"/>
  <c r="D361" i="11"/>
  <c r="D42" i="11"/>
  <c r="D444" i="11"/>
  <c r="D102" i="11"/>
  <c r="D205" i="11"/>
  <c r="D199" i="11"/>
  <c r="D424" i="11"/>
  <c r="D451" i="17"/>
  <c r="D155" i="17"/>
  <c r="D172" i="17"/>
  <c r="D224" i="17"/>
  <c r="D286" i="17"/>
  <c r="D396" i="21"/>
  <c r="D46" i="21"/>
  <c r="D41" i="21"/>
  <c r="D330" i="21"/>
  <c r="D433" i="21"/>
  <c r="D422" i="21"/>
  <c r="D99" i="21"/>
  <c r="D160" i="21"/>
  <c r="D183" i="21"/>
  <c r="D383" i="21"/>
  <c r="D102" i="21"/>
  <c r="D491" i="21"/>
  <c r="D286" i="21"/>
  <c r="D495" i="21"/>
  <c r="D454" i="17"/>
  <c r="D547" i="24"/>
  <c r="D95" i="17"/>
  <c r="D103" i="24"/>
  <c r="D104" i="24"/>
  <c r="D280" i="24"/>
  <c r="D90" i="24"/>
  <c r="D402" i="24"/>
  <c r="D177" i="21"/>
  <c r="D243" i="21"/>
  <c r="D365" i="24"/>
  <c r="D389" i="21"/>
  <c r="D420" i="21"/>
  <c r="D144" i="17"/>
  <c r="D553" i="24"/>
  <c r="D85" i="24"/>
  <c r="D171" i="24"/>
  <c r="D208" i="24"/>
  <c r="D368" i="24"/>
  <c r="D278" i="17"/>
  <c r="D168" i="24"/>
  <c r="D426" i="24"/>
  <c r="D410" i="24"/>
  <c r="D300" i="24"/>
  <c r="D226" i="21"/>
  <c r="D166" i="21"/>
  <c r="D445" i="21"/>
  <c r="D187" i="21"/>
  <c r="D274" i="21"/>
  <c r="D169" i="21"/>
  <c r="D222" i="21"/>
  <c r="D262" i="21"/>
  <c r="D266" i="21"/>
  <c r="D240" i="17"/>
  <c r="D431" i="17"/>
  <c r="D409" i="17"/>
  <c r="D340" i="17"/>
  <c r="D336" i="21"/>
  <c r="D280" i="21"/>
  <c r="D241" i="21"/>
  <c r="D197" i="21"/>
  <c r="D412" i="21"/>
  <c r="D111" i="21"/>
  <c r="D144" i="21"/>
  <c r="D259" i="21"/>
  <c r="D382" i="21"/>
  <c r="D395" i="21"/>
  <c r="D124" i="21"/>
  <c r="D92" i="21"/>
  <c r="D305" i="21"/>
  <c r="D232" i="21"/>
  <c r="D228" i="21"/>
  <c r="D384" i="21"/>
  <c r="D440" i="21"/>
  <c r="D146" i="21"/>
  <c r="D376" i="21"/>
  <c r="D333" i="21"/>
  <c r="D349" i="21"/>
  <c r="D138" i="21"/>
  <c r="D161" i="21"/>
  <c r="D141" i="24"/>
  <c r="D317" i="21"/>
  <c r="D270" i="21"/>
  <c r="D217" i="21"/>
  <c r="D377" i="17"/>
  <c r="D169" i="17"/>
  <c r="D265" i="17"/>
  <c r="D373" i="17"/>
  <c r="D406" i="17"/>
  <c r="D469" i="17"/>
  <c r="D299" i="17"/>
  <c r="D491" i="17"/>
  <c r="D233" i="17"/>
  <c r="D375" i="17"/>
  <c r="D223" i="17"/>
  <c r="D159" i="17"/>
  <c r="D422" i="17"/>
  <c r="D357" i="17"/>
  <c r="D313" i="17"/>
  <c r="D457" i="17"/>
  <c r="D114" i="17"/>
  <c r="D208" i="17"/>
  <c r="D267" i="17"/>
  <c r="D174" i="17"/>
  <c r="D101" i="17"/>
  <c r="D153" i="17"/>
  <c r="D416" i="17"/>
  <c r="D403" i="17"/>
  <c r="D310" i="17"/>
  <c r="D87" i="17"/>
  <c r="D552" i="11"/>
  <c r="D531" i="11"/>
  <c r="D116" i="17"/>
  <c r="D117" i="17"/>
  <c r="D421" i="17"/>
  <c r="D344" i="17"/>
  <c r="D369" i="17"/>
  <c r="D320" i="17"/>
  <c r="D49" i="17"/>
  <c r="D461" i="17"/>
  <c r="D186" i="17"/>
  <c r="D88" i="17"/>
  <c r="D405" i="17"/>
  <c r="D367" i="17"/>
  <c r="D397" i="17"/>
  <c r="D41" i="17"/>
  <c r="D441" i="11"/>
  <c r="D204" i="11"/>
  <c r="D73" i="11"/>
  <c r="D69" i="17"/>
  <c r="D322" i="11"/>
  <c r="D445" i="11"/>
  <c r="D359" i="11"/>
  <c r="D76" i="11"/>
  <c r="D395" i="17"/>
  <c r="D167" i="17"/>
  <c r="D204" i="17"/>
  <c r="D79" i="17"/>
  <c r="D496" i="17"/>
  <c r="D446" i="17"/>
  <c r="D124" i="17"/>
  <c r="D232" i="17"/>
  <c r="D321" i="17"/>
  <c r="D187" i="17"/>
  <c r="D413" i="17"/>
  <c r="D370" i="17"/>
  <c r="D453" i="17"/>
  <c r="D319" i="17"/>
  <c r="D326" i="17"/>
  <c r="D263" i="17"/>
  <c r="D368" i="17"/>
  <c r="D275" i="17"/>
  <c r="D189" i="17"/>
  <c r="D434" i="17"/>
  <c r="D72" i="17"/>
  <c r="D214" i="17"/>
  <c r="D312" i="17"/>
  <c r="D270" i="17"/>
  <c r="D103" i="17"/>
  <c r="D296" i="17"/>
  <c r="D437" i="17"/>
  <c r="D258" i="17"/>
  <c r="D269" i="17"/>
  <c r="D411" i="17"/>
  <c r="D250" i="17"/>
  <c r="D211" i="17"/>
  <c r="D283" i="11"/>
  <c r="D448" i="11"/>
  <c r="D339" i="11"/>
  <c r="D487" i="11"/>
  <c r="D530" i="11"/>
  <c r="D381" i="11"/>
  <c r="D281" i="11"/>
  <c r="D450" i="11"/>
  <c r="D184" i="11"/>
  <c r="D80" i="11"/>
  <c r="D481" i="11"/>
  <c r="D386" i="11"/>
  <c r="D133" i="11"/>
  <c r="D422" i="11"/>
  <c r="D328" i="11"/>
  <c r="D116" i="11"/>
  <c r="D463" i="11"/>
  <c r="D466" i="11"/>
  <c r="D399" i="17"/>
  <c r="D323" i="17"/>
  <c r="D331" i="17"/>
  <c r="D366" i="17"/>
  <c r="D206" i="11"/>
  <c r="D416" i="11"/>
  <c r="D292" i="21"/>
  <c r="D72" i="21"/>
  <c r="D210" i="21"/>
  <c r="D213" i="21"/>
  <c r="D346" i="21"/>
  <c r="D194" i="21"/>
  <c r="D82" i="21"/>
  <c r="D158" i="11"/>
  <c r="D75" i="21"/>
  <c r="D372" i="11"/>
  <c r="D249" i="11"/>
  <c r="D380" i="21"/>
  <c r="D300" i="21"/>
  <c r="D306" i="21"/>
  <c r="D374" i="21"/>
  <c r="D229" i="17"/>
  <c r="D411" i="11"/>
  <c r="D115" i="17"/>
  <c r="D284" i="17"/>
  <c r="D245" i="24"/>
  <c r="D244" i="24"/>
  <c r="D444" i="24"/>
  <c r="D142" i="21"/>
  <c r="D207" i="21"/>
  <c r="D83" i="24"/>
  <c r="D260" i="21"/>
  <c r="D446" i="21"/>
  <c r="D51" i="21"/>
  <c r="D197" i="24"/>
  <c r="D354" i="24"/>
  <c r="D148" i="24"/>
  <c r="D67" i="24"/>
  <c r="D419" i="24"/>
  <c r="D105" i="24"/>
  <c r="D453" i="24"/>
  <c r="D212" i="21"/>
  <c r="D43" i="21"/>
  <c r="D281" i="21"/>
  <c r="D225" i="21"/>
  <c r="D426" i="21"/>
  <c r="D361" i="21"/>
  <c r="D418" i="21"/>
  <c r="D337" i="21"/>
  <c r="D342" i="17"/>
  <c r="D222" i="17"/>
  <c r="D136" i="21"/>
  <c r="D202" i="21"/>
  <c r="D50" i="21"/>
  <c r="D126" i="21"/>
  <c r="D314" i="21"/>
  <c r="D254" i="21"/>
  <c r="D448" i="21"/>
  <c r="D218" i="21"/>
  <c r="D121" i="21"/>
  <c r="D114" i="21"/>
  <c r="D391" i="21"/>
  <c r="D372" i="21"/>
  <c r="D237" i="21"/>
  <c r="D129" i="21"/>
  <c r="D83" i="21"/>
  <c r="D91" i="21"/>
  <c r="D247" i="21"/>
  <c r="D123" i="21"/>
  <c r="D246" i="21"/>
  <c r="D320" i="21"/>
  <c r="D298" i="21"/>
  <c r="D399" i="21"/>
  <c r="D401" i="21"/>
  <c r="D344" i="21"/>
  <c r="D141" i="17"/>
  <c r="D462" i="17"/>
  <c r="E192" i="13"/>
  <c r="D420" i="17"/>
  <c r="D380" i="17"/>
  <c r="D228" i="17"/>
  <c r="D246" i="17"/>
  <c r="D238" i="17"/>
  <c r="D197" i="17"/>
  <c r="D436" i="17"/>
  <c r="D196" i="17"/>
  <c r="D237" i="17"/>
  <c r="D347" i="17"/>
  <c r="E209" i="10"/>
  <c r="D252" i="11"/>
  <c r="D189" i="11"/>
  <c r="D352" i="11"/>
  <c r="D100" i="11"/>
  <c r="D309" i="11"/>
  <c r="D398" i="17"/>
  <c r="D91" i="17"/>
  <c r="D160" i="17"/>
  <c r="D460" i="17"/>
  <c r="D128" i="17"/>
  <c r="D328" i="17"/>
  <c r="D247" i="17"/>
  <c r="D225" i="17"/>
  <c r="D285" i="17"/>
  <c r="D202" i="17"/>
  <c r="D401" i="17"/>
  <c r="D418" i="17"/>
  <c r="D255" i="17"/>
  <c r="D241" i="17"/>
  <c r="D97" i="17"/>
  <c r="D412" i="17"/>
  <c r="D171" i="17"/>
  <c r="D262" i="17"/>
  <c r="D244" i="17"/>
  <c r="D327" i="17"/>
  <c r="D94" i="17"/>
  <c r="D287" i="17"/>
  <c r="D226" i="17"/>
  <c r="D70" i="17"/>
  <c r="D371" i="17"/>
  <c r="D472" i="17"/>
  <c r="D51" i="17"/>
  <c r="D123" i="17"/>
  <c r="D76" i="17"/>
  <c r="D200" i="17"/>
  <c r="D210" i="17"/>
  <c r="D82" i="11"/>
  <c r="D287" i="11"/>
  <c r="D467" i="11"/>
  <c r="D286" i="11"/>
  <c r="D182" i="11"/>
  <c r="D510" i="11"/>
  <c r="D454" i="11"/>
  <c r="D194" i="11"/>
  <c r="D306" i="11"/>
  <c r="D191" i="11"/>
  <c r="D280" i="11"/>
  <c r="D258" i="11"/>
  <c r="D261" i="11"/>
  <c r="D398" i="11"/>
  <c r="D273" i="11"/>
  <c r="D503" i="11"/>
  <c r="D321" i="11"/>
  <c r="D311" i="17"/>
  <c r="D382" i="17"/>
  <c r="D346" i="17"/>
  <c r="D249" i="21"/>
  <c r="D158" i="21"/>
  <c r="D113" i="21"/>
  <c r="D283" i="21"/>
  <c r="D186" i="21"/>
  <c r="D180" i="21"/>
  <c r="D76" i="21"/>
  <c r="D139" i="17"/>
  <c r="D202" i="11"/>
  <c r="D323" i="11"/>
  <c r="D407" i="21"/>
  <c r="D273" i="17"/>
  <c r="D423" i="21"/>
  <c r="D313" i="21"/>
  <c r="D107" i="21"/>
  <c r="D361" i="17"/>
  <c r="D185" i="24"/>
  <c r="D497" i="24"/>
  <c r="D77" i="24"/>
  <c r="D73" i="21"/>
  <c r="D252" i="21"/>
  <c r="D278" i="24"/>
  <c r="D168" i="21"/>
  <c r="D87" i="21"/>
  <c r="D351" i="21"/>
  <c r="D485" i="24"/>
  <c r="D546" i="24"/>
  <c r="D430" i="24"/>
  <c r="D160" i="24"/>
  <c r="D339" i="17"/>
  <c r="D139" i="24"/>
  <c r="D401" i="24"/>
  <c r="D351" i="24"/>
  <c r="D85" i="21"/>
  <c r="D190" i="21"/>
  <c r="D425" i="21"/>
  <c r="D84" i="21"/>
  <c r="D148" i="21"/>
  <c r="D308" i="21"/>
  <c r="D119" i="21"/>
  <c r="D125" i="21"/>
  <c r="D156" i="17"/>
  <c r="D406" i="21"/>
  <c r="D417" i="21"/>
  <c r="D415" i="21"/>
  <c r="D375" i="21"/>
  <c r="D343" i="21"/>
  <c r="D191" i="21"/>
  <c r="D134" i="21"/>
  <c r="D288" i="21"/>
  <c r="D164" i="21"/>
  <c r="D287" i="21"/>
  <c r="D340" i="21"/>
  <c r="D77" i="21"/>
  <c r="D265" i="21"/>
  <c r="D101" i="21"/>
  <c r="D424" i="21"/>
  <c r="D315" i="21"/>
  <c r="D429" i="21"/>
  <c r="D236" i="21"/>
  <c r="D390" i="21"/>
  <c r="D253" i="21"/>
  <c r="D80" i="21"/>
  <c r="D345" i="21"/>
  <c r="D488" i="21"/>
  <c r="D149" i="21"/>
  <c r="D411" i="21"/>
  <c r="D170" i="21"/>
  <c r="D288" i="17"/>
  <c r="D441" i="21"/>
  <c r="D83" i="17"/>
  <c r="D400" i="17"/>
  <c r="D42" i="17"/>
  <c r="D166" i="17"/>
  <c r="D379" i="17"/>
  <c r="D351" i="17"/>
  <c r="D104" i="17"/>
  <c r="D260" i="17"/>
  <c r="D356" i="17"/>
  <c r="D330" i="17"/>
  <c r="D257" i="17"/>
  <c r="D227" i="17"/>
  <c r="D108" i="17"/>
  <c r="D355" i="17"/>
  <c r="D110" i="17"/>
  <c r="D291" i="17"/>
  <c r="D47" i="17"/>
  <c r="D136" i="17"/>
  <c r="D429" i="17"/>
  <c r="D243" i="17"/>
  <c r="D261" i="17"/>
  <c r="D333" i="17"/>
  <c r="D106" i="17"/>
  <c r="D290" i="17"/>
  <c r="D348" i="17"/>
  <c r="D142" i="17"/>
  <c r="D455" i="17"/>
  <c r="D119" i="17"/>
  <c r="D125" i="17"/>
  <c r="D463" i="17"/>
  <c r="D121" i="17"/>
  <c r="D419" i="17"/>
  <c r="D438" i="17"/>
  <c r="D179" i="17"/>
  <c r="D428" i="17"/>
  <c r="D430" i="17"/>
  <c r="D100" i="17"/>
  <c r="D306" i="17"/>
  <c r="D305" i="17"/>
  <c r="D271" i="17"/>
  <c r="D168" i="17"/>
  <c r="D281" i="17"/>
  <c r="D213" i="17"/>
  <c r="D176" i="17"/>
  <c r="D459" i="17"/>
  <c r="D384" i="17"/>
  <c r="D315" i="17"/>
  <c r="D297" i="17"/>
  <c r="D113" i="17"/>
  <c r="D212" i="17"/>
  <c r="D294" i="17"/>
  <c r="D458" i="17"/>
  <c r="D52" i="17"/>
  <c r="D337" i="17"/>
  <c r="D148" i="17"/>
  <c r="D308" i="17"/>
  <c r="D450" i="17"/>
  <c r="D199" i="17"/>
  <c r="D198" i="17"/>
  <c r="D433" i="17"/>
  <c r="D135" i="17"/>
  <c r="D364" i="17"/>
  <c r="D221" i="17"/>
  <c r="D490" i="17"/>
  <c r="D435" i="17"/>
  <c r="D427" i="17"/>
  <c r="D489" i="17"/>
  <c r="D440" i="17"/>
  <c r="D432" i="17"/>
  <c r="D314" i="17"/>
  <c r="D338" i="17"/>
  <c r="D67" i="17"/>
  <c r="D415" i="17"/>
  <c r="D178" i="17"/>
  <c r="D150" i="17"/>
  <c r="E192" i="20"/>
  <c r="E211" i="10"/>
</calcChain>
</file>

<file path=xl/sharedStrings.xml><?xml version="1.0" encoding="utf-8"?>
<sst xmlns="http://schemas.openxmlformats.org/spreadsheetml/2006/main" count="1289" uniqueCount="271">
  <si>
    <t>Month</t>
  </si>
  <si>
    <t>Nominal</t>
  </si>
  <si>
    <t>Real</t>
  </si>
  <si>
    <t>Quarter</t>
  </si>
  <si>
    <t>Year</t>
  </si>
  <si>
    <t>Consumer Price Index (all urban consumers):</t>
  </si>
  <si>
    <t>Motor Gasoline Regular Grade Retail Price (including taxes)</t>
  </si>
  <si>
    <t>Imported Crude Oil Price (refiner average imported crude oil acquisition cost)</t>
  </si>
  <si>
    <t>DATA SOURCES</t>
  </si>
  <si>
    <t>Historical data</t>
  </si>
  <si>
    <t>Forecast data</t>
  </si>
  <si>
    <t>All Prices:</t>
  </si>
  <si>
    <t>Consumer Price Index</t>
  </si>
  <si>
    <t>NOTES</t>
  </si>
  <si>
    <t>- Quarterly values calculated as weighted average of monthly data using the following weights:</t>
  </si>
  <si>
    <t>- Imported Crude Oil Price:  U.S. crude oil net imports</t>
  </si>
  <si>
    <t>- Heating Oil Retail Price:  U.S. distillate fuel oil supplied to residential sector</t>
  </si>
  <si>
    <t>Consumer Price</t>
  </si>
  <si>
    <t>Index (1982-84=1)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</si>
  <si>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</si>
  <si>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</si>
  <si>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</si>
  <si>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</si>
  <si>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</si>
  <si>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</si>
  <si>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</si>
  <si>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</si>
  <si>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</si>
  <si>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</si>
  <si>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</si>
  <si>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</si>
  <si>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</si>
  <si>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</si>
  <si>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</si>
  <si>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</si>
  <si>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</si>
  <si>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</si>
  <si>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</si>
  <si>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</si>
  <si>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</si>
  <si>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</si>
  <si>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</si>
  <si>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</si>
  <si>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</si>
  <si>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</si>
  <si>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</si>
  <si>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</si>
  <si>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</si>
  <si>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</si>
  <si>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</si>
  <si>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</si>
  <si>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</si>
  <si>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</si>
  <si>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</si>
  <si>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</si>
  <si>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</si>
  <si>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</si>
  <si>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</si>
  <si>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</si>
  <si>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</si>
  <si>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</si>
  <si>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</si>
  <si>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</si>
  <si>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</si>
  <si>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</si>
  <si>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</si>
  <si>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</si>
  <si>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</si>
  <si>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</si>
  <si>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</si>
  <si>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</si>
  <si>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</si>
  <si>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</si>
  <si>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</si>
  <si>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</si>
  <si>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</si>
  <si>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</si>
  <si>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</si>
  <si>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</si>
  <si>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</si>
  <si>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</si>
  <si>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</si>
  <si>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</si>
  <si>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</si>
  <si>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</si>
  <si>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</si>
  <si>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</si>
  <si>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</si>
  <si>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</si>
  <si>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</si>
  <si>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</si>
  <si>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</si>
  <si>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</si>
  <si>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</si>
  <si>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</si>
  <si>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</si>
  <si>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</si>
  <si>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</si>
  <si>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</si>
  <si>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</si>
  <si>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</si>
  <si>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</si>
  <si>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</si>
  <si>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</si>
  <si>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</si>
  <si>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</si>
  <si>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</si>
  <si>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</si>
  <si>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</si>
  <si>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</si>
  <si>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</si>
  <si>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</si>
  <si>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</si>
  <si>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</si>
  <si>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</si>
  <si>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</si>
  <si>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</si>
  <si>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</si>
  <si>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</si>
  <si>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</si>
  <si>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</si>
  <si>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</si>
  <si>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</si>
  <si>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</si>
  <si>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</si>
  <si>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</si>
  <si>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</si>
  <si>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</si>
  <si>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</si>
  <si>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</si>
  <si>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</si>
  <si>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</si>
  <si>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</si>
  <si>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</si>
  <si>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</si>
  <si>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</si>
  <si>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</si>
  <si>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</si>
  <si>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</si>
  <si>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</si>
  <si>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</si>
  <si>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</si>
  <si>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</si>
  <si>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</si>
  <si>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</si>
  <si>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</si>
  <si>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</si>
  <si>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</si>
  <si>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</si>
  <si>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</si>
  <si>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</si>
  <si>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</si>
  <si>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</si>
  <si>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</si>
  <si>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</si>
  <si>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</si>
  <si>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</si>
  <si>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</si>
  <si>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</si>
  <si>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</si>
  <si>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</si>
  <si>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</si>
  <si>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</si>
  <si>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</si>
  <si>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</si>
  <si>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</si>
  <si>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</si>
  <si>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See Notes and Sources for more information</t>
  </si>
  <si>
    <t>EIA Short-Term Energy Outlook,</t>
  </si>
  <si>
    <t>Annual Average Imported Crude Oil Price</t>
  </si>
  <si>
    <t>Imported Crude Oil Price ($/barrel)</t>
  </si>
  <si>
    <t>Motor Gasoline Price ($/gallon)</t>
  </si>
  <si>
    <t>Quarterly Average Imported Crude Oil Price</t>
  </si>
  <si>
    <t>Monthly Average Imported Crude Oil Price</t>
  </si>
  <si>
    <t>Annual Average Heating Oil Price</t>
  </si>
  <si>
    <t>Heating Oil Price ($/gallon)</t>
  </si>
  <si>
    <t>Quarterly Average Heating Oil Price</t>
  </si>
  <si>
    <t>Monthly Average Heating Oil Price</t>
  </si>
  <si>
    <t>Annual Average Diesel Price</t>
  </si>
  <si>
    <t>Diesel Price ($/gallon)</t>
  </si>
  <si>
    <t>Quarterly Average Diesel Price</t>
  </si>
  <si>
    <t>Monthly Average Diesel Price</t>
  </si>
  <si>
    <t>Forecast</t>
  </si>
  <si>
    <t>Values</t>
  </si>
  <si>
    <r>
      <t xml:space="preserve">Forecast / estimated values shown in </t>
    </r>
    <r>
      <rPr>
        <b/>
        <sz val="10"/>
        <color indexed="12"/>
        <rFont val="Arial"/>
        <family val="2"/>
      </rPr>
      <t>blue</t>
    </r>
  </si>
  <si>
    <t>Annual Average Residential Natural Gas Price</t>
  </si>
  <si>
    <t>Residential Natural Gas Price ($/mcf)</t>
  </si>
  <si>
    <t>Quarterly Average Residential Natural Gas Price</t>
  </si>
  <si>
    <t>Monthly Average Residential Natural Gas Price</t>
  </si>
  <si>
    <t>Annual Average Residential Electricity Price</t>
  </si>
  <si>
    <t>Quarterly Average Residential Electricity Price</t>
  </si>
  <si>
    <r>
      <t>Residential Electricity Price (</t>
    </r>
    <r>
      <rPr>
        <b/>
        <sz val="10"/>
        <rFont val="Arial"/>
        <family val="2"/>
      </rPr>
      <t>¢</t>
    </r>
    <r>
      <rPr>
        <b/>
        <sz val="10"/>
        <rFont val="Arial"/>
        <family val="2"/>
      </rPr>
      <t>/kwh)</t>
    </r>
  </si>
  <si>
    <t>Monthly Average Residential Electricity Price</t>
  </si>
  <si>
    <t>Imported Crude Oil Prices (Annual)</t>
  </si>
  <si>
    <t>Imported Crude Oil Prices (Quarterly)</t>
  </si>
  <si>
    <t>Imported Crude Oil Prices (Monthly)</t>
  </si>
  <si>
    <t>Notes and Sources</t>
  </si>
  <si>
    <t>EIA Short-Term Energy Outlook model &lt;http://www.eia.doe.gov/emeu/steo/pub/contents.html&gt;</t>
  </si>
  <si>
    <t>IHS Global Insight macroeconomic model &lt;http://www.ihsglobalinsight.com/&gt;</t>
  </si>
  <si>
    <t>Short-Term Energy Outlook,</t>
  </si>
  <si>
    <t>1994 - Present: EIA Weekly Petroleum Status Report &lt;http://www.eia.gov/oil_gas/petroleum/data_publications/weekly_petroleum_status_report/wpsr.html&gt;</t>
  </si>
  <si>
    <t>1967 - 1980: EIA Annual Energy Review &lt;http://www.eia.doe.gov/emeu/aer/natgas.html&gt;</t>
  </si>
  <si>
    <t>1981 - Present: EIA Natural Gas Monthly &lt;http://www.eia.gov/oil_gas/natural_gas/data_publications/natural_gas_monthly/ngm.html&gt;</t>
  </si>
  <si>
    <t>1979 - 1993: EIA estimates based on refiner end-use diesel fuel price (excluding taxes) from EIA Monthly Energy Review &lt;http://www.eia.doe.gov/emeu/mer/prices.html&gt;</t>
  </si>
  <si>
    <t>1960 - 1975: EIA Annual Energy Review &lt;http://www.eia.doe.gov/emeu/aer/elect.html&gt;</t>
  </si>
  <si>
    <t>1976 - Present: EIA Monthly Energy Review &lt;http://www.eia.doe.gov/emeu/mer/prices.html&gt;</t>
  </si>
  <si>
    <t>Return to Contents</t>
  </si>
  <si>
    <t>Values shown for recent months are estimates if official historical data has not yet been released</t>
  </si>
  <si>
    <t>1919 - Present: U.S. Bureau of Labor Statistics (BLS) &lt;http://www.bls.gov/cpi/&gt;</t>
  </si>
  <si>
    <t>1968 - Present: EIA Petroleum Marketing Monthly &lt;http://www.eia.gov/oil_gas/petroleum/data_publications/petroleum_marketing_monthly/pmm.html&gt;</t>
  </si>
  <si>
    <t>1976 - 1990: EIA Monthly Energy Review &lt;http://www.eia.doe.gov/emeu/mer/prices.html&gt;, unleaded gasoline</t>
  </si>
  <si>
    <t>1991 - Present: EIA Weekly Petroleum Status Report &lt;http://www.eia.gov/oil_gas/petroleum/data_publications/weekly_petroleum_status_report/wpsr.html&gt;, unleaded gasoline</t>
  </si>
  <si>
    <t>1978 - Present: U.S. Bureau of Labor Statistics (BLS), consumer price survey &lt;http://www.bls.gov/cpi/&gt;</t>
  </si>
  <si>
    <t>2012Q1</t>
  </si>
  <si>
    <t>2012Q2</t>
  </si>
  <si>
    <t>2012Q3</t>
  </si>
  <si>
    <t>2012Q4</t>
  </si>
  <si>
    <t>Motor Gasoline Regular Grade Retail Prices (Annual)</t>
  </si>
  <si>
    <t>Motor Gasoline Regular Grade Retail Prices (Quarterly)</t>
  </si>
  <si>
    <t>Motor Gasoline Regular Grade Retail Prices (Monthly)</t>
  </si>
  <si>
    <t>Annual Average Motor Gasoline Regular Retail Price</t>
  </si>
  <si>
    <t>Quarterly Average Motor Gasoline Regular Grade Retail Price</t>
  </si>
  <si>
    <t>Monthly Average Motor Gasoline Regular Grade Retail Price</t>
  </si>
  <si>
    <t>- Motor Gasoline Regular Grade Retail Price:  U.S. total motor gasoline consumption</t>
  </si>
  <si>
    <t>- Residential Electricity Retail Price:  U.S. retail sales of electricity to residential sector</t>
  </si>
  <si>
    <t>On-highway Diesel Retail Prices (Annual)</t>
  </si>
  <si>
    <t>On-highway Diesel Retail Prices (Quarterly)</t>
  </si>
  <si>
    <t>On-highway Diesel Retail Prices (Monthly)</t>
  </si>
  <si>
    <t>Heating Oil Retail Prices (Annual)</t>
  </si>
  <si>
    <t>Heating Oil Retail Prices (Quarterly)</t>
  </si>
  <si>
    <t>Heating Oil Retail Prices (Monthly)</t>
  </si>
  <si>
    <t>Residential Natural Gas Retail Prices (Annual)</t>
  </si>
  <si>
    <t>Residential Natural Gas Retail Prices (Quarterly)</t>
  </si>
  <si>
    <t>Residential Natural Gas Retail Prices (Monthly)</t>
  </si>
  <si>
    <t>Residential Electricity Retail Prices (Annual)</t>
  </si>
  <si>
    <t>Residential Electricity Retail Prices (Quarterly)</t>
  </si>
  <si>
    <t>Residential Electricity Retail Prices (Monthly)</t>
  </si>
  <si>
    <t>- Residential Natural Gas Retail Price:  U.S. natural gas consumption by residential sector</t>
  </si>
  <si>
    <t>- On-Highway Diesel Fuel Retail Price:  U.S. distillate fuel oil supplied for on-highway use</t>
  </si>
  <si>
    <t>On-Highway Diesel Fuel Retail Price (including taxes)</t>
  </si>
  <si>
    <t>Heating Oil Retail Price (No. 2 fuel oil, including taxes)</t>
  </si>
  <si>
    <t xml:space="preserve">Residential Natural Gas Retail Price (including taxes)   </t>
  </si>
  <si>
    <t xml:space="preserve">Residential Electricity Retail Price (including taxes)   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</si>
  <si>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</si>
  <si>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</si>
  <si>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</si>
  <si>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</si>
  <si>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</si>
  <si>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</si>
  <si>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</si>
  <si>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</si>
  <si>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</si>
  <si>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</si>
  <si>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</si>
  <si>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</si>
  <si>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1974Q1</t>
  </si>
  <si>
    <t>1974Q2</t>
  </si>
  <si>
    <t>1974Q3</t>
  </si>
  <si>
    <t>1974Q4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</si>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</sst>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0" borderId="1" xfId="0" applyFont="1" applyBorder="1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quotePrefix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/>
    <xf numFmtId="0" fontId="6" fillId="0" borderId="0" xfId="1" applyNumberFormat="1" applyFill="1" applyBorder="1" applyAlignment="1" applyProtection="1">
      <alignment horizontal="left"/>
    </xf>
    <xf numFmtId="0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0" fontId="0" fillId="0" borderId="1" xfId="0" applyBorder="1"/>
    <xf numFmtId="2" fontId="7" fillId="0" borderId="0" xfId="0" applyNumberFormat="1" applyFont="1" applyBorder="1"/>
    <xf numFmtId="0" fontId="0" fillId="0" borderId="0" xfId="0" applyNumberFormat="1"/>
    <xf numFmtId="165" fontId="4" fillId="0" borderId="2" xfId="0" applyNumberFormat="1" applyFont="1" applyBorder="1"/>
    <xf numFmtId="0" fontId="0" fillId="0" borderId="2" xfId="0" applyBorder="1"/>
    <xf numFmtId="0" fontId="6" fillId="0" borderId="2" xfId="1" applyBorder="1" applyAlignment="1" applyProtection="1"/>
    <xf numFmtId="166" fontId="1" fillId="0" borderId="0" xfId="0" applyNumberFormat="1" applyFont="1"/>
    <xf numFmtId="166" fontId="7" fillId="0" borderId="0" xfId="0" applyNumberFormat="1" applyFont="1" applyBorder="1"/>
    <xf numFmtId="166" fontId="1" fillId="0" borderId="1" xfId="0" applyNumberFormat="1" applyFont="1" applyBorder="1"/>
    <xf numFmtId="0" fontId="8" fillId="0" borderId="0" xfId="1" applyFont="1" applyAlignment="1" applyProtection="1"/>
    <xf numFmtId="0" fontId="0" fillId="0" borderId="0" xfId="0" applyAlignment="1">
      <alignment horizontal="left"/>
    </xf>
    <xf numFmtId="0" fontId="9" fillId="0" borderId="0" xfId="1" applyFont="1" applyAlignment="1" applyProtection="1">
      <alignment horizontal="left"/>
    </xf>
    <xf numFmtId="0" fontId="6" fillId="0" borderId="0" xfId="1" applyAlignment="1" applyProtection="1">
      <alignment horizontal="left"/>
    </xf>
    <xf numFmtId="0" fontId="10" fillId="0" borderId="0" xfId="0" applyFont="1"/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1" applyNumberFormat="1" applyFill="1" applyBorder="1" applyAlignment="1" applyProtection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3" xfId="0" applyBorder="1" applyAlignment="1">
      <alignment horizontal="left"/>
    </xf>
    <xf numFmtId="164" fontId="5" fillId="0" borderId="0" xfId="0" applyNumberFormat="1" applyFont="1" applyAlignment="1">
      <alignment horizontal="right"/>
    </xf>
    <xf numFmtId="0" fontId="4" fillId="0" borderId="0" xfId="0" applyFont="1" applyBorder="1" applyAlignment="1">
      <alignment horizontal="left"/>
    </xf>
    <xf numFmtId="0" fontId="9" fillId="0" borderId="0" xfId="1" applyFont="1" applyAlignment="1" applyProtection="1">
      <alignment horizontal="left"/>
    </xf>
    <xf numFmtId="0" fontId="8" fillId="0" borderId="0" xfId="1" applyFont="1" applyBorder="1" applyAlignment="1" applyProtection="1">
      <alignment horizontal="left"/>
    </xf>
    <xf numFmtId="0" fontId="6" fillId="0" borderId="0" xfId="1" applyAlignment="1" applyProtection="1">
      <alignment horizontal="left"/>
    </xf>
  </cellXfs>
  <cellStyles count="2">
    <cellStyle name="Hyperlink" xfId="1" builtinId="8"/>
    <cellStyle name="Normal" xfId="0" builtinId="0"/>
  </cellStyles>
  <dxfs count="83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3490285190861208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713656050816260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Oil-A'!$A$41:$A$86</c:f>
              <c:numCache>
                <c:formatCode>General</c:formatCode>
                <c:ptCount val="46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</c:numCache>
            </c:numRef>
          </c:cat>
          <c:val>
            <c:numRef>
              <c:f>'Crude Oil-A'!$E$41:$E$91</c:f>
              <c:numCache>
                <c:formatCode>General</c:formatCode>
                <c:ptCount val="51"/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72865184"/>
        <c:axId val="77286798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Oil-A'!$A$41:$A$91</c:f>
              <c:numCache>
                <c:formatCode>General</c:formatCod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'Crude Oil-A'!$C$41:$C$91</c:f>
              <c:numCache>
                <c:formatCode>0.00</c:formatCode>
                <c:ptCount val="51"/>
                <c:pt idx="0">
                  <c:v>2.9</c:v>
                </c:pt>
                <c:pt idx="1">
                  <c:v>2.8</c:v>
                </c:pt>
                <c:pt idx="2">
                  <c:v>2.96</c:v>
                </c:pt>
                <c:pt idx="3">
                  <c:v>3.17</c:v>
                </c:pt>
                <c:pt idx="4">
                  <c:v>3.22</c:v>
                </c:pt>
                <c:pt idx="5">
                  <c:v>4.08</c:v>
                </c:pt>
                <c:pt idx="6">
                  <c:v>12.52</c:v>
                </c:pt>
                <c:pt idx="7">
                  <c:v>13.946718203</c:v>
                </c:pt>
                <c:pt idx="8">
                  <c:v>13.483572863999999</c:v>
                </c:pt>
                <c:pt idx="9">
                  <c:v>14.525864502999999</c:v>
                </c:pt>
                <c:pt idx="10">
                  <c:v>14.56930006</c:v>
                </c:pt>
                <c:pt idx="11">
                  <c:v>21.573135913000002</c:v>
                </c:pt>
                <c:pt idx="12">
                  <c:v>33.858791771</c:v>
                </c:pt>
                <c:pt idx="13">
                  <c:v>37.099725198999998</c:v>
                </c:pt>
                <c:pt idx="14">
                  <c:v>33.568900286999998</c:v>
                </c:pt>
                <c:pt idx="15">
                  <c:v>29.314416294000001</c:v>
                </c:pt>
                <c:pt idx="16">
                  <c:v>28.876823650999999</c:v>
                </c:pt>
                <c:pt idx="17">
                  <c:v>26.991316866999998</c:v>
                </c:pt>
                <c:pt idx="18">
                  <c:v>13.934331794</c:v>
                </c:pt>
                <c:pt idx="19">
                  <c:v>18.138013121</c:v>
                </c:pt>
                <c:pt idx="20">
                  <c:v>14.602182092</c:v>
                </c:pt>
                <c:pt idx="21">
                  <c:v>18.071612658999999</c:v>
                </c:pt>
                <c:pt idx="22">
                  <c:v>21.733567231999999</c:v>
                </c:pt>
                <c:pt idx="23">
                  <c:v>18.725637669000001</c:v>
                </c:pt>
                <c:pt idx="24">
                  <c:v>18.208122711000001</c:v>
                </c:pt>
                <c:pt idx="25">
                  <c:v>16.133509063000002</c:v>
                </c:pt>
                <c:pt idx="26">
                  <c:v>15.538111376</c:v>
                </c:pt>
                <c:pt idx="27">
                  <c:v>17.141829372</c:v>
                </c:pt>
                <c:pt idx="28">
                  <c:v>20.618924849999999</c:v>
                </c:pt>
                <c:pt idx="29">
                  <c:v>18.488877165000002</c:v>
                </c:pt>
                <c:pt idx="30">
                  <c:v>12.066664086999999</c:v>
                </c:pt>
                <c:pt idx="31">
                  <c:v>17.271496745</c:v>
                </c:pt>
                <c:pt idx="32">
                  <c:v>27.721609297000001</c:v>
                </c:pt>
                <c:pt idx="33">
                  <c:v>21.993048731999998</c:v>
                </c:pt>
                <c:pt idx="34">
                  <c:v>23.712193128999999</c:v>
                </c:pt>
                <c:pt idx="35">
                  <c:v>27.727315847</c:v>
                </c:pt>
                <c:pt idx="36">
                  <c:v>35.892836543999998</c:v>
                </c:pt>
                <c:pt idx="37">
                  <c:v>48.887001327</c:v>
                </c:pt>
                <c:pt idx="38">
                  <c:v>59.048347649999997</c:v>
                </c:pt>
                <c:pt idx="39">
                  <c:v>67.185930760999995</c:v>
                </c:pt>
                <c:pt idx="40">
                  <c:v>92.573665360000007</c:v>
                </c:pt>
                <c:pt idx="41">
                  <c:v>59.036944228000003</c:v>
                </c:pt>
                <c:pt idx="42">
                  <c:v>75.825638045000005</c:v>
                </c:pt>
                <c:pt idx="43">
                  <c:v>102.58033186</c:v>
                </c:pt>
                <c:pt idx="44">
                  <c:v>101.08643601</c:v>
                </c:pt>
                <c:pt idx="45">
                  <c:v>98.121134235</c:v>
                </c:pt>
                <c:pt idx="46">
                  <c:v>89.634869890999994</c:v>
                </c:pt>
                <c:pt idx="47">
                  <c:v>46.342831476000001</c:v>
                </c:pt>
                <c:pt idx="48">
                  <c:v>38.749632443000003</c:v>
                </c:pt>
                <c:pt idx="49">
                  <c:v>49.001402683999999</c:v>
                </c:pt>
                <c:pt idx="50">
                  <c:v>51.702467376999998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Oil-A'!$A$95</c:f>
              <c:strCache>
                <c:ptCount val="1"/>
                <c:pt idx="0">
                  <c:v>Real Price (Jan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Oil-A'!$A$41:$A$91</c:f>
              <c:numCache>
                <c:formatCode>General</c:formatCod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'Crude Oil-A'!$D$41:$D$91</c:f>
              <c:numCache>
                <c:formatCode>0.00</c:formatCode>
                <c:ptCount val="51"/>
                <c:pt idx="0">
                  <c:v>20.287533333333336</c:v>
                </c:pt>
                <c:pt idx="1">
                  <c:v>18.573872479564031</c:v>
                </c:pt>
                <c:pt idx="2">
                  <c:v>18.572504742268041</c:v>
                </c:pt>
                <c:pt idx="3">
                  <c:v>19.055253530864196</c:v>
                </c:pt>
                <c:pt idx="4">
                  <c:v>18.753834641148327</c:v>
                </c:pt>
                <c:pt idx="5">
                  <c:v>22.37111783783784</c:v>
                </c:pt>
                <c:pt idx="6">
                  <c:v>61.825537687626777</c:v>
                </c:pt>
                <c:pt idx="7">
                  <c:v>63.080986998748372</c:v>
                </c:pt>
                <c:pt idx="8">
                  <c:v>57.656578580605924</c:v>
                </c:pt>
                <c:pt idx="9">
                  <c:v>58.339194780011631</c:v>
                </c:pt>
                <c:pt idx="10">
                  <c:v>54.365593470055984</c:v>
                </c:pt>
                <c:pt idx="11">
                  <c:v>72.358051443834697</c:v>
                </c:pt>
                <c:pt idx="12">
                  <c:v>100.05587376330178</c:v>
                </c:pt>
                <c:pt idx="13">
                  <c:v>99.324885699630542</c:v>
                </c:pt>
                <c:pt idx="14">
                  <c:v>84.658448229887597</c:v>
                </c:pt>
                <c:pt idx="15">
                  <c:v>71.664666502741824</c:v>
                </c:pt>
                <c:pt idx="16">
                  <c:v>67.640227089071942</c:v>
                </c:pt>
                <c:pt idx="17">
                  <c:v>61.069208994404242</c:v>
                </c:pt>
                <c:pt idx="18">
                  <c:v>30.925946810413407</c:v>
                </c:pt>
                <c:pt idx="19">
                  <c:v>38.864954226637657</c:v>
                </c:pt>
                <c:pt idx="20">
                  <c:v>30.056284685438488</c:v>
                </c:pt>
                <c:pt idx="21">
                  <c:v>35.496870815789343</c:v>
                </c:pt>
                <c:pt idx="22">
                  <c:v>40.495278802415534</c:v>
                </c:pt>
                <c:pt idx="23">
                  <c:v>33.479294839619492</c:v>
                </c:pt>
                <c:pt idx="24">
                  <c:v>31.593096803568418</c:v>
                </c:pt>
                <c:pt idx="25">
                  <c:v>27.186082261920578</c:v>
                </c:pt>
                <c:pt idx="26">
                  <c:v>25.520387449699783</c:v>
                </c:pt>
                <c:pt idx="27">
                  <c:v>27.386100081612831</c:v>
                </c:pt>
                <c:pt idx="28">
                  <c:v>32.001395117095747</c:v>
                </c:pt>
                <c:pt idx="29">
                  <c:v>28.040022061174994</c:v>
                </c:pt>
                <c:pt idx="30">
                  <c:v>18.021374359424502</c:v>
                </c:pt>
                <c:pt idx="31">
                  <c:v>25.241137316176598</c:v>
                </c:pt>
                <c:pt idx="32">
                  <c:v>39.193748469444259</c:v>
                </c:pt>
                <c:pt idx="33">
                  <c:v>30.242691518516825</c:v>
                </c:pt>
                <c:pt idx="34">
                  <c:v>32.094567653958407</c:v>
                </c:pt>
                <c:pt idx="35">
                  <c:v>36.686011597165702</c:v>
                </c:pt>
                <c:pt idx="36">
                  <c:v>46.255902319073293</c:v>
                </c:pt>
                <c:pt idx="37">
                  <c:v>60.950290343063394</c:v>
                </c:pt>
                <c:pt idx="38">
                  <c:v>71.321009740617512</c:v>
                </c:pt>
                <c:pt idx="39">
                  <c:v>78.885468449999649</c:v>
                </c:pt>
                <c:pt idx="40">
                  <c:v>104.69988797600115</c:v>
                </c:pt>
                <c:pt idx="41">
                  <c:v>66.984783236418295</c:v>
                </c:pt>
                <c:pt idx="42">
                  <c:v>84.648323538465419</c:v>
                </c:pt>
                <c:pt idx="43">
                  <c:v>111.030098404564</c:v>
                </c:pt>
                <c:pt idx="44">
                  <c:v>107.1860901447302</c:v>
                </c:pt>
                <c:pt idx="45">
                  <c:v>102.53804065216018</c:v>
                </c:pt>
                <c:pt idx="46">
                  <c:v>92.185436736512401</c:v>
                </c:pt>
                <c:pt idx="47">
                  <c:v>47.60510949860204</c:v>
                </c:pt>
                <c:pt idx="48">
                  <c:v>39.303461654708883</c:v>
                </c:pt>
                <c:pt idx="49">
                  <c:v>48.500521977513117</c:v>
                </c:pt>
                <c:pt idx="50">
                  <c:v>49.929460022839365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265184"/>
        <c:axId val="772866304"/>
      </c:lineChart>
      <c:catAx>
        <c:axId val="86526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8663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772866304"/>
        <c:scaling>
          <c:orientation val="minMax"/>
          <c:max val="12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265184"/>
        <c:crosses val="autoZero"/>
        <c:crossBetween val="between"/>
        <c:majorUnit val="10"/>
      </c:valAx>
      <c:catAx>
        <c:axId val="77286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72867984"/>
        <c:crosses val="autoZero"/>
        <c:auto val="1"/>
        <c:lblAlgn val="ctr"/>
        <c:lblOffset val="100"/>
        <c:noMultiLvlLbl val="0"/>
      </c:catAx>
      <c:valAx>
        <c:axId val="77286798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77286518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642093396044034"/>
          <c:y val="0.21064851268591425"/>
          <c:w val="0.39709219233502041"/>
          <c:h val="4.340277777777767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20169458683458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Oil-A'!$A$41:$A$80</c:f>
              <c:numCache>
                <c:formatCode>General</c:formatCode>
                <c:ptCount val="40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numCache>
            </c:numRef>
          </c:cat>
          <c:val>
            <c:numRef>
              <c:f>'Heat Oil-A'!$E$41:$E$80</c:f>
              <c:numCache>
                <c:formatCode>General</c:formatCode>
                <c:ptCount val="40"/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65001584"/>
        <c:axId val="86500214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Oil-A'!$A$41:$A$80</c:f>
              <c:numCache>
                <c:formatCode>General</c:formatCode>
                <c:ptCount val="40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numCache>
            </c:numRef>
          </c:cat>
          <c:val>
            <c:numRef>
              <c:f>'Heat Oil-A'!$C$41:$C$80</c:f>
              <c:numCache>
                <c:formatCode>0.00</c:formatCode>
                <c:ptCount val="40"/>
                <c:pt idx="0">
                  <c:v>0.70542796355000004</c:v>
                </c:pt>
                <c:pt idx="1">
                  <c:v>1.0047148763</c:v>
                </c:pt>
                <c:pt idx="2">
                  <c:v>1.2350862946000001</c:v>
                </c:pt>
                <c:pt idx="3">
                  <c:v>1.2119982076</c:v>
                </c:pt>
                <c:pt idx="4">
                  <c:v>1.1061730213000001</c:v>
                </c:pt>
                <c:pt idx="5">
                  <c:v>1.1224079741999999</c:v>
                </c:pt>
                <c:pt idx="6">
                  <c:v>1.0822391057</c:v>
                </c:pt>
                <c:pt idx="7">
                  <c:v>0.85190441969999997</c:v>
                </c:pt>
                <c:pt idx="8">
                  <c:v>0.85255131241000004</c:v>
                </c:pt>
                <c:pt idx="9">
                  <c:v>0.84934335863999999</c:v>
                </c:pt>
                <c:pt idx="10">
                  <c:v>0.89470909488000006</c:v>
                </c:pt>
                <c:pt idx="11">
                  <c:v>1.1017689517</c:v>
                </c:pt>
                <c:pt idx="12">
                  <c:v>1.037275248</c:v>
                </c:pt>
                <c:pt idx="13">
                  <c:v>0.96344384230000002</c:v>
                </c:pt>
                <c:pt idx="14">
                  <c:v>0.94759478062000002</c:v>
                </c:pt>
                <c:pt idx="15">
                  <c:v>0.921898365</c:v>
                </c:pt>
                <c:pt idx="16">
                  <c:v>0.89670023197000004</c:v>
                </c:pt>
                <c:pt idx="17">
                  <c:v>1.0274646148</c:v>
                </c:pt>
                <c:pt idx="18">
                  <c:v>1.0281359794</c:v>
                </c:pt>
                <c:pt idx="19">
                  <c:v>0.88759809862000005</c:v>
                </c:pt>
                <c:pt idx="20">
                  <c:v>0.90282457226000001</c:v>
                </c:pt>
                <c:pt idx="21">
                  <c:v>1.3818291677000001</c:v>
                </c:pt>
                <c:pt idx="22">
                  <c:v>1.3312892314</c:v>
                </c:pt>
                <c:pt idx="23">
                  <c:v>1.1661154297</c:v>
                </c:pt>
                <c:pt idx="24">
                  <c:v>1.4278894025</c:v>
                </c:pt>
                <c:pt idx="25">
                  <c:v>1.6476590972</c:v>
                </c:pt>
                <c:pt idx="26">
                  <c:v>2.1952958416000001</c:v>
                </c:pt>
                <c:pt idx="27">
                  <c:v>2.4732490348999998</c:v>
                </c:pt>
                <c:pt idx="28">
                  <c:v>2.6644317759999998</c:v>
                </c:pt>
                <c:pt idx="29">
                  <c:v>3.5088583164</c:v>
                </c:pt>
                <c:pt idx="30">
                  <c:v>2.5240142991000001</c:v>
                </c:pt>
                <c:pt idx="31">
                  <c:v>2.9706917405</c:v>
                </c:pt>
                <c:pt idx="32">
                  <c:v>3.6567494282999999</c:v>
                </c:pt>
                <c:pt idx="33">
                  <c:v>3.7859787318000002</c:v>
                </c:pt>
                <c:pt idx="34">
                  <c:v>3.7828018549000002</c:v>
                </c:pt>
                <c:pt idx="35">
                  <c:v>3.7135107226000001</c:v>
                </c:pt>
                <c:pt idx="36">
                  <c:v>2.6491567696999998</c:v>
                </c:pt>
                <c:pt idx="37">
                  <c:v>2.110306553</c:v>
                </c:pt>
                <c:pt idx="38">
                  <c:v>2.6337641069000002</c:v>
                </c:pt>
                <c:pt idx="39">
                  <c:v>2.733712337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Oil-A'!$A$84</c:f>
              <c:strCache>
                <c:ptCount val="1"/>
                <c:pt idx="0">
                  <c:v>Real Price (Jan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Oil-A'!$A$41:$A$80</c:f>
              <c:numCache>
                <c:formatCode>General</c:formatCode>
                <c:ptCount val="40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numCache>
            </c:numRef>
          </c:cat>
          <c:val>
            <c:numRef>
              <c:f>'Heat Oil-A'!$D$41:$D$80</c:f>
              <c:numCache>
                <c:formatCode>0.00</c:formatCode>
                <c:ptCount val="40"/>
                <c:pt idx="0">
                  <c:v>2.3660627310891611</c:v>
                </c:pt>
                <c:pt idx="1">
                  <c:v>2.9690257558831705</c:v>
                </c:pt>
                <c:pt idx="2">
                  <c:v>3.3066230108796564</c:v>
                </c:pt>
                <c:pt idx="3">
                  <c:v>3.0565757780440799</c:v>
                </c:pt>
                <c:pt idx="4">
                  <c:v>2.7042503548678991</c:v>
                </c:pt>
                <c:pt idx="5">
                  <c:v>2.6290956089571194</c:v>
                </c:pt>
                <c:pt idx="6">
                  <c:v>2.4486202897612199</c:v>
                </c:pt>
                <c:pt idx="7">
                  <c:v>1.890722221968522</c:v>
                </c:pt>
                <c:pt idx="8">
                  <c:v>1.8267914744372904</c:v>
                </c:pt>
                <c:pt idx="9">
                  <c:v>1.7482391071507206</c:v>
                </c:pt>
                <c:pt idx="10">
                  <c:v>1.7574177666347011</c:v>
                </c:pt>
                <c:pt idx="11">
                  <c:v>2.0528816276991284</c:v>
                </c:pt>
                <c:pt idx="12">
                  <c:v>1.8545293074383167</c:v>
                </c:pt>
                <c:pt idx="13">
                  <c:v>1.6716810984691635</c:v>
                </c:pt>
                <c:pt idx="14">
                  <c:v>1.5967629581578215</c:v>
                </c:pt>
                <c:pt idx="15">
                  <c:v>1.5141610775415482</c:v>
                </c:pt>
                <c:pt idx="16">
                  <c:v>1.4325846887758806</c:v>
                </c:pt>
                <c:pt idx="17">
                  <c:v>1.5946661305693339</c:v>
                </c:pt>
                <c:pt idx="18">
                  <c:v>1.5592594015843124</c:v>
                </c:pt>
                <c:pt idx="19">
                  <c:v>1.3256138979767731</c:v>
                </c:pt>
                <c:pt idx="20">
                  <c:v>1.3194177283697286</c:v>
                </c:pt>
                <c:pt idx="21">
                  <c:v>1.953676795828601</c:v>
                </c:pt>
                <c:pt idx="22">
                  <c:v>1.830658861250668</c:v>
                </c:pt>
                <c:pt idx="23">
                  <c:v>1.5783428528616146</c:v>
                </c:pt>
                <c:pt idx="24">
                  <c:v>1.8892404684477497</c:v>
                </c:pt>
                <c:pt idx="25">
                  <c:v>2.1233751799411893</c:v>
                </c:pt>
                <c:pt idx="26">
                  <c:v>2.7370040154322295</c:v>
                </c:pt>
                <c:pt idx="27">
                  <c:v>2.9872913557992802</c:v>
                </c:pt>
                <c:pt idx="28">
                  <c:v>3.128407189155626</c:v>
                </c:pt>
                <c:pt idx="29">
                  <c:v>3.9684835986788021</c:v>
                </c:pt>
                <c:pt idx="30">
                  <c:v>2.8638093133324314</c:v>
                </c:pt>
                <c:pt idx="31">
                  <c:v>3.3163463185585771</c:v>
                </c:pt>
                <c:pt idx="32">
                  <c:v>3.9579638855048453</c:v>
                </c:pt>
                <c:pt idx="33">
                  <c:v>4.0144283808027605</c:v>
                </c:pt>
                <c:pt idx="34">
                  <c:v>3.9530840465809174</c:v>
                </c:pt>
                <c:pt idx="35">
                  <c:v>3.8191789445881197</c:v>
                </c:pt>
                <c:pt idx="36">
                  <c:v>2.7213140432699476</c:v>
                </c:pt>
                <c:pt idx="37">
                  <c:v>2.1404681143110986</c:v>
                </c:pt>
                <c:pt idx="38">
                  <c:v>2.6068423953912272</c:v>
                </c:pt>
                <c:pt idx="39">
                  <c:v>2.6399664806887633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000464"/>
        <c:axId val="865001024"/>
      </c:lineChart>
      <c:catAx>
        <c:axId val="86500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00102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865001024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000464"/>
        <c:crosses val="autoZero"/>
        <c:crossBetween val="between"/>
        <c:majorUnit val="0.5"/>
      </c:valAx>
      <c:catAx>
        <c:axId val="86500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65002144"/>
        <c:crosses val="autoZero"/>
        <c:auto val="1"/>
        <c:lblAlgn val="ctr"/>
        <c:lblOffset val="100"/>
        <c:noMultiLvlLbl val="0"/>
      </c:catAx>
      <c:valAx>
        <c:axId val="86500214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6500158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2102943507900805"/>
          <c:y val="0.16550962379702541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Retail Heating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218845966401856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'Heat Oil-Q'!$A$41:$A$200</c:f>
              <c:strCache>
                <c:ptCount val="16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</c:strCache>
            </c:strRef>
          </c:cat>
          <c:val>
            <c:numRef>
              <c:f>'Heat Oil-Q'!$E$41:$E$200</c:f>
              <c:numCache>
                <c:formatCode>General</c:formatCode>
                <c:ptCount val="160"/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80068992"/>
        <c:axId val="88006955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'Heat Oil-Q'!$A$41:$A$200</c:f>
              <c:strCache>
                <c:ptCount val="16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</c:strCache>
            </c:strRef>
          </c:cat>
          <c:val>
            <c:numRef>
              <c:f>'Heat Oil-Q'!$C$41:$C$200</c:f>
              <c:numCache>
                <c:formatCode>0.00</c:formatCode>
                <c:ptCount val="160"/>
                <c:pt idx="0">
                  <c:v>0.57623897622999998</c:v>
                </c:pt>
                <c:pt idx="1">
                  <c:v>0.6599157148</c:v>
                </c:pt>
                <c:pt idx="2">
                  <c:v>0.80271502832999997</c:v>
                </c:pt>
                <c:pt idx="3">
                  <c:v>0.87029019546999997</c:v>
                </c:pt>
                <c:pt idx="4">
                  <c:v>0.96508632602</c:v>
                </c:pt>
                <c:pt idx="5">
                  <c:v>1.012564971</c:v>
                </c:pt>
                <c:pt idx="6">
                  <c:v>1.0205212549</c:v>
                </c:pt>
                <c:pt idx="7">
                  <c:v>1.0387811377</c:v>
                </c:pt>
                <c:pt idx="8">
                  <c:v>1.2141389837000001</c:v>
                </c:pt>
                <c:pt idx="9">
                  <c:v>1.2686170522</c:v>
                </c:pt>
                <c:pt idx="10">
                  <c:v>1.2450404405</c:v>
                </c:pt>
                <c:pt idx="11">
                  <c:v>1.2386030559000001</c:v>
                </c:pt>
                <c:pt idx="12">
                  <c:v>1.2376649224</c:v>
                </c:pt>
                <c:pt idx="13">
                  <c:v>1.1724713485</c:v>
                </c:pt>
                <c:pt idx="14">
                  <c:v>1.194267129</c:v>
                </c:pt>
                <c:pt idx="15">
                  <c:v>1.2264127267</c:v>
                </c:pt>
                <c:pt idx="16">
                  <c:v>1.1530071591</c:v>
                </c:pt>
                <c:pt idx="17">
                  <c:v>1.0803724593999999</c:v>
                </c:pt>
                <c:pt idx="18">
                  <c:v>1.0842841632</c:v>
                </c:pt>
                <c:pt idx="19">
                  <c:v>1.0863018531999999</c:v>
                </c:pt>
                <c:pt idx="20">
                  <c:v>1.160657882</c:v>
                </c:pt>
                <c:pt idx="21">
                  <c:v>1.1332371138999999</c:v>
                </c:pt>
                <c:pt idx="22">
                  <c:v>1.0919652718999999</c:v>
                </c:pt>
                <c:pt idx="23">
                  <c:v>1.0878560101000001</c:v>
                </c:pt>
                <c:pt idx="24">
                  <c:v>1.0810753049999999</c:v>
                </c:pt>
                <c:pt idx="25">
                  <c:v>1.0785844913</c:v>
                </c:pt>
                <c:pt idx="26">
                  <c:v>1.0364975051</c:v>
                </c:pt>
                <c:pt idx="27">
                  <c:v>1.1152613571000001</c:v>
                </c:pt>
                <c:pt idx="28">
                  <c:v>1.0294986501000001</c:v>
                </c:pt>
                <c:pt idx="29">
                  <c:v>0.83965856087000001</c:v>
                </c:pt>
                <c:pt idx="30">
                  <c:v>0.73693927429999995</c:v>
                </c:pt>
                <c:pt idx="31">
                  <c:v>0.73985662575</c:v>
                </c:pt>
                <c:pt idx="32">
                  <c:v>0.83570835771999996</c:v>
                </c:pt>
                <c:pt idx="33">
                  <c:v>0.84107875837000001</c:v>
                </c:pt>
                <c:pt idx="34">
                  <c:v>0.84799073164000005</c:v>
                </c:pt>
                <c:pt idx="35">
                  <c:v>0.88091081057999998</c:v>
                </c:pt>
                <c:pt idx="36">
                  <c:v>0.88664865522000003</c:v>
                </c:pt>
                <c:pt idx="37">
                  <c:v>0.87109005593</c:v>
                </c:pt>
                <c:pt idx="38">
                  <c:v>0.82359298874999998</c:v>
                </c:pt>
                <c:pt idx="39">
                  <c:v>0.80688404330999997</c:v>
                </c:pt>
                <c:pt idx="40">
                  <c:v>0.88721589541000001</c:v>
                </c:pt>
                <c:pt idx="41">
                  <c:v>0.88720907379000002</c:v>
                </c:pt>
                <c:pt idx="42">
                  <c:v>0.85053032002999995</c:v>
                </c:pt>
                <c:pt idx="43">
                  <c:v>0.93529365716000001</c:v>
                </c:pt>
                <c:pt idx="44">
                  <c:v>1.0986480063999999</c:v>
                </c:pt>
                <c:pt idx="45">
                  <c:v>0.94418825917000004</c:v>
                </c:pt>
                <c:pt idx="46">
                  <c:v>1.0194915669</c:v>
                </c:pt>
                <c:pt idx="47">
                  <c:v>1.3004061866000001</c:v>
                </c:pt>
                <c:pt idx="48">
                  <c:v>1.1721897127000001</c:v>
                </c:pt>
                <c:pt idx="49">
                  <c:v>0.97913538136</c:v>
                </c:pt>
                <c:pt idx="50">
                  <c:v>0.93171838462000001</c:v>
                </c:pt>
                <c:pt idx="51">
                  <c:v>1.0028983386000001</c:v>
                </c:pt>
                <c:pt idx="52">
                  <c:v>0.97457252389000004</c:v>
                </c:pt>
                <c:pt idx="53">
                  <c:v>0.95223003170999998</c:v>
                </c:pt>
                <c:pt idx="54">
                  <c:v>0.94497635126000001</c:v>
                </c:pt>
                <c:pt idx="55">
                  <c:v>0.97257196798000001</c:v>
                </c:pt>
                <c:pt idx="56">
                  <c:v>0.97299705407000003</c:v>
                </c:pt>
                <c:pt idx="57">
                  <c:v>0.96418998059000005</c:v>
                </c:pt>
                <c:pt idx="58">
                  <c:v>0.91632136162</c:v>
                </c:pt>
                <c:pt idx="59">
                  <c:v>0.92065176935000004</c:v>
                </c:pt>
                <c:pt idx="60">
                  <c:v>0.95124020378999996</c:v>
                </c:pt>
                <c:pt idx="61">
                  <c:v>0.92116059073000001</c:v>
                </c:pt>
                <c:pt idx="62">
                  <c:v>0.89512473336999998</c:v>
                </c:pt>
                <c:pt idx="63">
                  <c:v>0.89535335895000001</c:v>
                </c:pt>
                <c:pt idx="64">
                  <c:v>0.91167343609999996</c:v>
                </c:pt>
                <c:pt idx="65">
                  <c:v>0.89886050106000004</c:v>
                </c:pt>
                <c:pt idx="66">
                  <c:v>0.87756214455000003</c:v>
                </c:pt>
                <c:pt idx="67">
                  <c:v>0.88912954448000003</c:v>
                </c:pt>
                <c:pt idx="68">
                  <c:v>1.0084884703999999</c:v>
                </c:pt>
                <c:pt idx="69">
                  <c:v>1.0297861765</c:v>
                </c:pt>
                <c:pt idx="70">
                  <c:v>0.95117790411000003</c:v>
                </c:pt>
                <c:pt idx="71">
                  <c:v>1.0972637257</c:v>
                </c:pt>
                <c:pt idx="72">
                  <c:v>1.1170015576000001</c:v>
                </c:pt>
                <c:pt idx="73">
                  <c:v>1.0282046018</c:v>
                </c:pt>
                <c:pt idx="74">
                  <c:v>0.94881506149999995</c:v>
                </c:pt>
                <c:pt idx="75">
                  <c:v>0.96992385098</c:v>
                </c:pt>
                <c:pt idx="76">
                  <c:v>0.94995127525</c:v>
                </c:pt>
                <c:pt idx="77">
                  <c:v>0.89844133309999996</c:v>
                </c:pt>
                <c:pt idx="78">
                  <c:v>0.83930482945999996</c:v>
                </c:pt>
                <c:pt idx="79">
                  <c:v>0.83343600641000004</c:v>
                </c:pt>
                <c:pt idx="80">
                  <c:v>0.83025642035000002</c:v>
                </c:pt>
                <c:pt idx="81">
                  <c:v>0.85027722939999995</c:v>
                </c:pt>
                <c:pt idx="82">
                  <c:v>0.89150886605000002</c:v>
                </c:pt>
                <c:pt idx="83">
                  <c:v>1.0360352735</c:v>
                </c:pt>
                <c:pt idx="84">
                  <c:v>1.3841300967000001</c:v>
                </c:pt>
                <c:pt idx="85">
                  <c:v>1.2673490735999999</c:v>
                </c:pt>
                <c:pt idx="86">
                  <c:v>1.3062562856</c:v>
                </c:pt>
                <c:pt idx="87">
                  <c:v>1.4933908174999999</c:v>
                </c:pt>
                <c:pt idx="88">
                  <c:v>1.4605444974999999</c:v>
                </c:pt>
                <c:pt idx="89">
                  <c:v>1.3471736356999999</c:v>
                </c:pt>
                <c:pt idx="90">
                  <c:v>1.2600649799999999</c:v>
                </c:pt>
                <c:pt idx="91">
                  <c:v>1.1730042249999999</c:v>
                </c:pt>
                <c:pt idx="92">
                  <c:v>1.1183458798999999</c:v>
                </c:pt>
                <c:pt idx="93">
                  <c:v>1.153460623</c:v>
                </c:pt>
                <c:pt idx="94">
                  <c:v>1.1456987785999999</c:v>
                </c:pt>
                <c:pt idx="95">
                  <c:v>1.2357705594999999</c:v>
                </c:pt>
                <c:pt idx="96">
                  <c:v>1.5793749051999999</c:v>
                </c:pt>
                <c:pt idx="97">
                  <c:v>1.4016812891999999</c:v>
                </c:pt>
                <c:pt idx="98">
                  <c:v>1.2821180691</c:v>
                </c:pt>
                <c:pt idx="99">
                  <c:v>1.3334570358</c:v>
                </c:pt>
                <c:pt idx="100">
                  <c:v>1.533138782</c:v>
                </c:pt>
                <c:pt idx="101">
                  <c:v>1.5283498156999999</c:v>
                </c:pt>
                <c:pt idx="102">
                  <c:v>1.6081544824</c:v>
                </c:pt>
                <c:pt idx="103">
                  <c:v>1.9111062217999999</c:v>
                </c:pt>
                <c:pt idx="104">
                  <c:v>1.9589998</c:v>
                </c:pt>
                <c:pt idx="105">
                  <c:v>2.0733925500999999</c:v>
                </c:pt>
                <c:pt idx="106">
                  <c:v>2.3589164782999998</c:v>
                </c:pt>
                <c:pt idx="107">
                  <c:v>2.4772255859999999</c:v>
                </c:pt>
                <c:pt idx="108">
                  <c:v>2.4231858371000001</c:v>
                </c:pt>
                <c:pt idx="109">
                  <c:v>2.5523196097</c:v>
                </c:pt>
                <c:pt idx="110">
                  <c:v>2.5926133375</c:v>
                </c:pt>
                <c:pt idx="111">
                  <c:v>2.4136356376000001</c:v>
                </c:pt>
                <c:pt idx="112">
                  <c:v>2.4298482577999998</c:v>
                </c:pt>
                <c:pt idx="113">
                  <c:v>2.560215828</c:v>
                </c:pt>
                <c:pt idx="114">
                  <c:v>2.6536648478</c:v>
                </c:pt>
                <c:pt idx="115">
                  <c:v>3.1297158138999999</c:v>
                </c:pt>
                <c:pt idx="116">
                  <c:v>3.4373400967999999</c:v>
                </c:pt>
                <c:pt idx="117">
                  <c:v>4.1485631010999997</c:v>
                </c:pt>
                <c:pt idx="118">
                  <c:v>4.2422574504000004</c:v>
                </c:pt>
                <c:pt idx="119">
                  <c:v>2.96154685</c:v>
                </c:pt>
                <c:pt idx="120">
                  <c:v>2.4403049689</c:v>
                </c:pt>
                <c:pt idx="121">
                  <c:v>2.3741208598000001</c:v>
                </c:pt>
                <c:pt idx="122">
                  <c:v>2.5241972577</c:v>
                </c:pt>
                <c:pt idx="123">
                  <c:v>2.7428503342999999</c:v>
                </c:pt>
                <c:pt idx="124">
                  <c:v>2.9261534042999999</c:v>
                </c:pt>
                <c:pt idx="125">
                  <c:v>2.9169175513000001</c:v>
                </c:pt>
                <c:pt idx="126">
                  <c:v>2.8169051159</c:v>
                </c:pt>
                <c:pt idx="127">
                  <c:v>3.0990293544999998</c:v>
                </c:pt>
                <c:pt idx="128">
                  <c:v>3.5825323055</c:v>
                </c:pt>
                <c:pt idx="129">
                  <c:v>3.9271274779000001</c:v>
                </c:pt>
                <c:pt idx="130">
                  <c:v>3.6679251863000002</c:v>
                </c:pt>
                <c:pt idx="131">
                  <c:v>3.6571343871000002</c:v>
                </c:pt>
                <c:pt idx="132">
                  <c:v>3.7808222506</c:v>
                </c:pt>
                <c:pt idx="133">
                  <c:v>3.7406960598999999</c:v>
                </c:pt>
                <c:pt idx="134">
                  <c:v>3.6707314213000002</c:v>
                </c:pt>
                <c:pt idx="135">
                  <c:v>3.8456542986</c:v>
                </c:pt>
                <c:pt idx="136">
                  <c:v>3.8927028074000001</c:v>
                </c:pt>
                <c:pt idx="137">
                  <c:v>3.6475955708000001</c:v>
                </c:pt>
                <c:pt idx="138">
                  <c:v>3.6552038085</c:v>
                </c:pt>
                <c:pt idx="139">
                  <c:v>3.7261901185999999</c:v>
                </c:pt>
                <c:pt idx="140">
                  <c:v>3.9721093123000002</c:v>
                </c:pt>
                <c:pt idx="141">
                  <c:v>3.8154546227999999</c:v>
                </c:pt>
                <c:pt idx="142">
                  <c:v>3.6898247639999999</c:v>
                </c:pt>
                <c:pt idx="143">
                  <c:v>3.3008682162</c:v>
                </c:pt>
                <c:pt idx="144">
                  <c:v>2.8837372457999999</c:v>
                </c:pt>
                <c:pt idx="145">
                  <c:v>2.7621032578000002</c:v>
                </c:pt>
                <c:pt idx="146">
                  <c:v>2.4658228816999999</c:v>
                </c:pt>
                <c:pt idx="147">
                  <c:v>2.2364910935000002</c:v>
                </c:pt>
                <c:pt idx="148">
                  <c:v>1.9473783646</c:v>
                </c:pt>
                <c:pt idx="149">
                  <c:v>2.0537647182000001</c:v>
                </c:pt>
                <c:pt idx="150">
                  <c:v>2.1082954562</c:v>
                </c:pt>
                <c:pt idx="151">
                  <c:v>2.3696668661000002</c:v>
                </c:pt>
                <c:pt idx="152">
                  <c:v>2.6061936120000002</c:v>
                </c:pt>
                <c:pt idx="153">
                  <c:v>2.5845012225000001</c:v>
                </c:pt>
                <c:pt idx="154">
                  <c:v>2.6120824295</c:v>
                </c:pt>
                <c:pt idx="155">
                  <c:v>2.6987606178000001</c:v>
                </c:pt>
                <c:pt idx="156">
                  <c:v>2.7357804975</c:v>
                </c:pt>
                <c:pt idx="157">
                  <c:v>2.6490311782</c:v>
                </c:pt>
                <c:pt idx="158">
                  <c:v>2.6748521886000001</c:v>
                </c:pt>
                <c:pt idx="159">
                  <c:v>2.7840985314000002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Oil-Q'!$A$205</c:f>
              <c:strCache>
                <c:ptCount val="1"/>
                <c:pt idx="0">
                  <c:v>Real Price (Jan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'Heat Oil-Q'!$A$41:$A$200</c:f>
              <c:strCache>
                <c:ptCount val="16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</c:strCache>
            </c:strRef>
          </c:cat>
          <c:val>
            <c:numRef>
              <c:f>'Heat Oil-Q'!$D$41:$D$200</c:f>
              <c:numCache>
                <c:formatCode>0.00</c:formatCode>
                <c:ptCount val="160"/>
                <c:pt idx="0">
                  <c:v>2.0272486887107517</c:v>
                </c:pt>
                <c:pt idx="1">
                  <c:v>2.2500944640664695</c:v>
                </c:pt>
                <c:pt idx="2">
                  <c:v>2.6515779475298484</c:v>
                </c:pt>
                <c:pt idx="3">
                  <c:v>2.7865738211860394</c:v>
                </c:pt>
                <c:pt idx="4">
                  <c:v>2.9728045394992453</c:v>
                </c:pt>
                <c:pt idx="5">
                  <c:v>3.0172502719209109</c:v>
                </c:pt>
                <c:pt idx="6">
                  <c:v>2.9849376177200875</c:v>
                </c:pt>
                <c:pt idx="7">
                  <c:v>2.9554929896907076</c:v>
                </c:pt>
                <c:pt idx="8">
                  <c:v>3.3614399685952878</c:v>
                </c:pt>
                <c:pt idx="9">
                  <c:v>3.4405346691841521</c:v>
                </c:pt>
                <c:pt idx="10">
                  <c:v>3.2851039731373501</c:v>
                </c:pt>
                <c:pt idx="11">
                  <c:v>3.2158379957234851</c:v>
                </c:pt>
                <c:pt idx="12">
                  <c:v>3.1850953533218709</c:v>
                </c:pt>
                <c:pt idx="13">
                  <c:v>2.9743517066329241</c:v>
                </c:pt>
                <c:pt idx="14">
                  <c:v>2.9779256769842357</c:v>
                </c:pt>
                <c:pt idx="15">
                  <c:v>3.0487134330962071</c:v>
                </c:pt>
                <c:pt idx="16">
                  <c:v>2.8642862661812103</c:v>
                </c:pt>
                <c:pt idx="17">
                  <c:v>2.6531651720658855</c:v>
                </c:pt>
                <c:pt idx="18">
                  <c:v>2.6370570753716813</c:v>
                </c:pt>
                <c:pt idx="19">
                  <c:v>2.6158320542263236</c:v>
                </c:pt>
                <c:pt idx="20">
                  <c:v>2.7558123437442017</c:v>
                </c:pt>
                <c:pt idx="21">
                  <c:v>2.6655751562686043</c:v>
                </c:pt>
                <c:pt idx="22">
                  <c:v>2.5463542359211084</c:v>
                </c:pt>
                <c:pt idx="23">
                  <c:v>2.5150900360992314</c:v>
                </c:pt>
                <c:pt idx="24">
                  <c:v>2.4766770585707314</c:v>
                </c:pt>
                <c:pt idx="25">
                  <c:v>2.4486959202574807</c:v>
                </c:pt>
                <c:pt idx="26">
                  <c:v>2.3386073421278692</c:v>
                </c:pt>
                <c:pt idx="27">
                  <c:v>2.4909249861517231</c:v>
                </c:pt>
                <c:pt idx="28">
                  <c:v>2.2874827334226966</c:v>
                </c:pt>
                <c:pt idx="29">
                  <c:v>1.8747955901572162</c:v>
                </c:pt>
                <c:pt idx="30">
                  <c:v>1.6354435834461689</c:v>
                </c:pt>
                <c:pt idx="31">
                  <c:v>1.6305225540982444</c:v>
                </c:pt>
                <c:pt idx="32">
                  <c:v>1.819799051612496</c:v>
                </c:pt>
                <c:pt idx="33">
                  <c:v>1.8109754730304535</c:v>
                </c:pt>
                <c:pt idx="34">
                  <c:v>1.8066833384599916</c:v>
                </c:pt>
                <c:pt idx="35">
                  <c:v>1.8594632012100298</c:v>
                </c:pt>
                <c:pt idx="36">
                  <c:v>1.8570831928215774</c:v>
                </c:pt>
                <c:pt idx="37">
                  <c:v>1.8038039910363044</c:v>
                </c:pt>
                <c:pt idx="38">
                  <c:v>1.6849079205746471</c:v>
                </c:pt>
                <c:pt idx="39">
                  <c:v>1.6328864762879203</c:v>
                </c:pt>
                <c:pt idx="40">
                  <c:v>1.7752854626137402</c:v>
                </c:pt>
                <c:pt idx="41">
                  <c:v>1.7470321156939483</c:v>
                </c:pt>
                <c:pt idx="42">
                  <c:v>1.6618133757899798</c:v>
                </c:pt>
                <c:pt idx="43">
                  <c:v>1.8090382543461447</c:v>
                </c:pt>
                <c:pt idx="44">
                  <c:v>2.0890364224752358</c:v>
                </c:pt>
                <c:pt idx="45">
                  <c:v>1.7777494924225845</c:v>
                </c:pt>
                <c:pt idx="46">
                  <c:v>1.8869409257328047</c:v>
                </c:pt>
                <c:pt idx="47">
                  <c:v>2.3666913003913961</c:v>
                </c:pt>
                <c:pt idx="48">
                  <c:v>2.1175121525523748</c:v>
                </c:pt>
                <c:pt idx="49">
                  <c:v>1.7583297288447268</c:v>
                </c:pt>
                <c:pt idx="50">
                  <c:v>1.6605213281339155</c:v>
                </c:pt>
                <c:pt idx="51">
                  <c:v>1.7726718419463774</c:v>
                </c:pt>
                <c:pt idx="52">
                  <c:v>1.7110101257042791</c:v>
                </c:pt>
                <c:pt idx="53">
                  <c:v>1.6590227727863234</c:v>
                </c:pt>
                <c:pt idx="54">
                  <c:v>1.6339124339828659</c:v>
                </c:pt>
                <c:pt idx="55">
                  <c:v>1.6670244166093049</c:v>
                </c:pt>
                <c:pt idx="56">
                  <c:v>1.6557072833642412</c:v>
                </c:pt>
                <c:pt idx="57">
                  <c:v>1.6289551453895055</c:v>
                </c:pt>
                <c:pt idx="58">
                  <c:v>1.5409541930218544</c:v>
                </c:pt>
                <c:pt idx="59">
                  <c:v>1.5355083912115566</c:v>
                </c:pt>
                <c:pt idx="60">
                  <c:v>1.5785944656356987</c:v>
                </c:pt>
                <c:pt idx="61">
                  <c:v>1.5200423471476836</c:v>
                </c:pt>
                <c:pt idx="62">
                  <c:v>1.4635223263184676</c:v>
                </c:pt>
                <c:pt idx="63">
                  <c:v>1.4554248834155552</c:v>
                </c:pt>
                <c:pt idx="64">
                  <c:v>1.4711484490699225</c:v>
                </c:pt>
                <c:pt idx="65">
                  <c:v>1.438711035682166</c:v>
                </c:pt>
                <c:pt idx="66">
                  <c:v>1.3975764616936115</c:v>
                </c:pt>
                <c:pt idx="67">
                  <c:v>1.4083210361449174</c:v>
                </c:pt>
                <c:pt idx="68">
                  <c:v>1.5832991498860089</c:v>
                </c:pt>
                <c:pt idx="69">
                  <c:v>1.6029530472084117</c:v>
                </c:pt>
                <c:pt idx="70">
                  <c:v>1.4721210503925057</c:v>
                </c:pt>
                <c:pt idx="71">
                  <c:v>1.6835879805979621</c:v>
                </c:pt>
                <c:pt idx="72">
                  <c:v>1.7034943161663481</c:v>
                </c:pt>
                <c:pt idx="73">
                  <c:v>1.5644801349378168</c:v>
                </c:pt>
                <c:pt idx="74">
                  <c:v>1.436501282638057</c:v>
                </c:pt>
                <c:pt idx="75">
                  <c:v>1.4605877287778521</c:v>
                </c:pt>
                <c:pt idx="76">
                  <c:v>1.4275680119760654</c:v>
                </c:pt>
                <c:pt idx="77">
                  <c:v>1.3457295032252707</c:v>
                </c:pt>
                <c:pt idx="78">
                  <c:v>1.2507392151589452</c:v>
                </c:pt>
                <c:pt idx="79">
                  <c:v>1.2361920946732599</c:v>
                </c:pt>
                <c:pt idx="80">
                  <c:v>1.2269906372371444</c:v>
                </c:pt>
                <c:pt idx="81">
                  <c:v>1.2472403993020544</c:v>
                </c:pt>
                <c:pt idx="82">
                  <c:v>1.2980752993027449</c:v>
                </c:pt>
                <c:pt idx="83">
                  <c:v>1.4974660701722302</c:v>
                </c:pt>
                <c:pt idx="84">
                  <c:v>1.9809936842660416</c:v>
                </c:pt>
                <c:pt idx="85">
                  <c:v>1.7997470673549403</c:v>
                </c:pt>
                <c:pt idx="86">
                  <c:v>1.8382000880452845</c:v>
                </c:pt>
                <c:pt idx="87">
                  <c:v>2.0866649620259663</c:v>
                </c:pt>
                <c:pt idx="88">
                  <c:v>2.0214334402170211</c:v>
                </c:pt>
                <c:pt idx="89">
                  <c:v>1.8515428706442851</c:v>
                </c:pt>
                <c:pt idx="90">
                  <c:v>1.7269468385029938</c:v>
                </c:pt>
                <c:pt idx="91">
                  <c:v>1.6088357621292393</c:v>
                </c:pt>
                <c:pt idx="92">
                  <c:v>1.5289877487546442</c:v>
                </c:pt>
                <c:pt idx="93">
                  <c:v>1.5646941867480511</c:v>
                </c:pt>
                <c:pt idx="94">
                  <c:v>1.5458386805920981</c:v>
                </c:pt>
                <c:pt idx="95">
                  <c:v>1.6575693499641806</c:v>
                </c:pt>
                <c:pt idx="96">
                  <c:v>2.0968884879871612</c:v>
                </c:pt>
                <c:pt idx="97">
                  <c:v>1.8640196860271789</c:v>
                </c:pt>
                <c:pt idx="98">
                  <c:v>1.6923847285844782</c:v>
                </c:pt>
                <c:pt idx="99">
                  <c:v>1.7534964822875549</c:v>
                </c:pt>
                <c:pt idx="100">
                  <c:v>1.9991604163546479</c:v>
                </c:pt>
                <c:pt idx="101">
                  <c:v>1.9773819697015058</c:v>
                </c:pt>
                <c:pt idx="102">
                  <c:v>2.0674486111345618</c:v>
                </c:pt>
                <c:pt idx="103">
                  <c:v>2.430823271367287</c:v>
                </c:pt>
                <c:pt idx="104">
                  <c:v>2.4792199873591541</c:v>
                </c:pt>
                <c:pt idx="105">
                  <c:v>2.6063764836670074</c:v>
                </c:pt>
                <c:pt idx="106">
                  <c:v>2.9210537141847728</c:v>
                </c:pt>
                <c:pt idx="107">
                  <c:v>3.0392149830945665</c:v>
                </c:pt>
                <c:pt idx="108">
                  <c:v>2.9575145118974175</c:v>
                </c:pt>
                <c:pt idx="109">
                  <c:v>3.0872634807834616</c:v>
                </c:pt>
                <c:pt idx="110">
                  <c:v>3.1066747533192176</c:v>
                </c:pt>
                <c:pt idx="111">
                  <c:v>2.9041213909604058</c:v>
                </c:pt>
                <c:pt idx="112">
                  <c:v>2.8952438137830581</c:v>
                </c:pt>
                <c:pt idx="113">
                  <c:v>3.016418482284513</c:v>
                </c:pt>
                <c:pt idx="114">
                  <c:v>3.1068523396902412</c:v>
                </c:pt>
                <c:pt idx="115">
                  <c:v>3.6198003390580431</c:v>
                </c:pt>
                <c:pt idx="116">
                  <c:v>3.93299399580245</c:v>
                </c:pt>
                <c:pt idx="117">
                  <c:v>4.6858136769864629</c:v>
                </c:pt>
                <c:pt idx="118">
                  <c:v>4.7188821818545108</c:v>
                </c:pt>
                <c:pt idx="119">
                  <c:v>3.371495256333926</c:v>
                </c:pt>
                <c:pt idx="120">
                  <c:v>2.7973431958070045</c:v>
                </c:pt>
                <c:pt idx="121">
                  <c:v>2.7070806716719078</c:v>
                </c:pt>
                <c:pt idx="122">
                  <c:v>2.8536519803940124</c:v>
                </c:pt>
                <c:pt idx="123">
                  <c:v>3.0767544165574745</c:v>
                </c:pt>
                <c:pt idx="124">
                  <c:v>3.2771776603374678</c:v>
                </c:pt>
                <c:pt idx="125">
                  <c:v>3.2679864669695236</c:v>
                </c:pt>
                <c:pt idx="126">
                  <c:v>3.146712437408778</c:v>
                </c:pt>
                <c:pt idx="127">
                  <c:v>3.4340617661653754</c:v>
                </c:pt>
                <c:pt idx="128">
                  <c:v>3.9279162331754751</c:v>
                </c:pt>
                <c:pt idx="129">
                  <c:v>4.2573266727719279</c:v>
                </c:pt>
                <c:pt idx="130">
                  <c:v>3.9505699195174193</c:v>
                </c:pt>
                <c:pt idx="131">
                  <c:v>3.9213445775168219</c:v>
                </c:pt>
                <c:pt idx="132">
                  <c:v>4.0303650947226304</c:v>
                </c:pt>
                <c:pt idx="133">
                  <c:v>3.9795573814710794</c:v>
                </c:pt>
                <c:pt idx="134">
                  <c:v>3.8893076491213878</c:v>
                </c:pt>
                <c:pt idx="135">
                  <c:v>4.0458916771374582</c:v>
                </c:pt>
                <c:pt idx="136">
                  <c:v>4.0792071938050407</c:v>
                </c:pt>
                <c:pt idx="137">
                  <c:v>3.8270294296983587</c:v>
                </c:pt>
                <c:pt idx="138">
                  <c:v>3.8156516034256218</c:v>
                </c:pt>
                <c:pt idx="139">
                  <c:v>3.8719558836893642</c:v>
                </c:pt>
                <c:pt idx="140">
                  <c:v>4.1035694017015469</c:v>
                </c:pt>
                <c:pt idx="141">
                  <c:v>3.9230845264865377</c:v>
                </c:pt>
                <c:pt idx="142">
                  <c:v>3.7852884041443056</c:v>
                </c:pt>
                <c:pt idx="143">
                  <c:v>3.388915373554096</c:v>
                </c:pt>
                <c:pt idx="144">
                  <c:v>2.9822393872581481</c:v>
                </c:pt>
                <c:pt idx="145">
                  <c:v>2.8392917466926475</c:v>
                </c:pt>
                <c:pt idx="146">
                  <c:v>2.5260920497177168</c:v>
                </c:pt>
                <c:pt idx="147">
                  <c:v>2.2867734119238423</c:v>
                </c:pt>
                <c:pt idx="148">
                  <c:v>1.99271735052495</c:v>
                </c:pt>
                <c:pt idx="149">
                  <c:v>2.0885122896895458</c:v>
                </c:pt>
                <c:pt idx="150">
                  <c:v>2.1353048917301694</c:v>
                </c:pt>
                <c:pt idx="151">
                  <c:v>2.3799616774047618</c:v>
                </c:pt>
                <c:pt idx="152">
                  <c:v>2.6011647373501741</c:v>
                </c:pt>
                <c:pt idx="153">
                  <c:v>2.5665559183060429</c:v>
                </c:pt>
                <c:pt idx="154">
                  <c:v>2.5784027933894067</c:v>
                </c:pt>
                <c:pt idx="155">
                  <c:v>2.6476041394715191</c:v>
                </c:pt>
                <c:pt idx="156">
                  <c:v>2.6651969582308208</c:v>
                </c:pt>
                <c:pt idx="157">
                  <c:v>2.5656214802502868</c:v>
                </c:pt>
                <c:pt idx="158">
                  <c:v>2.5754380115450699</c:v>
                </c:pt>
                <c:pt idx="159">
                  <c:v>2.6656218970623633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007184"/>
        <c:axId val="880068432"/>
      </c:lineChart>
      <c:catAx>
        <c:axId val="86500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0068432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880068432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007184"/>
        <c:crosses val="autoZero"/>
        <c:crossBetween val="between"/>
        <c:majorUnit val="0.5"/>
      </c:valAx>
      <c:catAx>
        <c:axId val="88006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80069552"/>
        <c:crosses val="autoZero"/>
        <c:auto val="1"/>
        <c:lblAlgn val="ctr"/>
        <c:lblOffset val="100"/>
        <c:noMultiLvlLbl val="0"/>
      </c:catAx>
      <c:valAx>
        <c:axId val="88006955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8006899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872483221476837"/>
          <c:y val="0.16145833333333445"/>
          <c:w val="0.39709172259507797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9474067419424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3946795713035978"/>
          <c:w val="0.86241704944535758"/>
          <c:h val="0.69039461213182218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Oil-M'!$A$41:$A$522</c:f>
              <c:numCache>
                <c:formatCode>mmmm\ yyyy</c:formatCode>
                <c:ptCount val="482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  <c:pt idx="470">
                  <c:v>43101</c:v>
                </c:pt>
                <c:pt idx="471">
                  <c:v>43132</c:v>
                </c:pt>
                <c:pt idx="472">
                  <c:v>43160</c:v>
                </c:pt>
                <c:pt idx="473">
                  <c:v>43191</c:v>
                </c:pt>
                <c:pt idx="474">
                  <c:v>43221</c:v>
                </c:pt>
                <c:pt idx="475">
                  <c:v>43252</c:v>
                </c:pt>
                <c:pt idx="476">
                  <c:v>43282</c:v>
                </c:pt>
                <c:pt idx="477">
                  <c:v>43313</c:v>
                </c:pt>
                <c:pt idx="478">
                  <c:v>43344</c:v>
                </c:pt>
                <c:pt idx="479">
                  <c:v>43374</c:v>
                </c:pt>
                <c:pt idx="480">
                  <c:v>43405</c:v>
                </c:pt>
                <c:pt idx="481">
                  <c:v>43435</c:v>
                </c:pt>
              </c:numCache>
            </c:numRef>
          </c:cat>
          <c:val>
            <c:numRef>
              <c:f>'Heat Oil-M'!$E$41:$E$522</c:f>
              <c:numCache>
                <c:formatCode>General</c:formatCode>
                <c:ptCount val="482"/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80075712"/>
        <c:axId val="76742636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Oil-M'!$A$41:$A$522</c:f>
              <c:numCache>
                <c:formatCode>mmmm\ yyyy</c:formatCode>
                <c:ptCount val="482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  <c:pt idx="470">
                  <c:v>43101</c:v>
                </c:pt>
                <c:pt idx="471">
                  <c:v>43132</c:v>
                </c:pt>
                <c:pt idx="472">
                  <c:v>43160</c:v>
                </c:pt>
                <c:pt idx="473">
                  <c:v>43191</c:v>
                </c:pt>
                <c:pt idx="474">
                  <c:v>43221</c:v>
                </c:pt>
                <c:pt idx="475">
                  <c:v>43252</c:v>
                </c:pt>
                <c:pt idx="476">
                  <c:v>43282</c:v>
                </c:pt>
                <c:pt idx="477">
                  <c:v>43313</c:v>
                </c:pt>
                <c:pt idx="478">
                  <c:v>43344</c:v>
                </c:pt>
                <c:pt idx="479">
                  <c:v>43374</c:v>
                </c:pt>
                <c:pt idx="480">
                  <c:v>43405</c:v>
                </c:pt>
                <c:pt idx="481">
                  <c:v>43435</c:v>
                </c:pt>
              </c:numCache>
            </c:numRef>
          </c:cat>
          <c:val>
            <c:numRef>
              <c:f>'Heat Oil-M'!$C$41:$C$522</c:f>
              <c:numCache>
                <c:formatCode>0.00</c:formatCode>
                <c:ptCount val="482"/>
                <c:pt idx="0">
                  <c:v>0.53300000000000003</c:v>
                </c:pt>
                <c:pt idx="1">
                  <c:v>0.54500000000000004</c:v>
                </c:pt>
                <c:pt idx="2">
                  <c:v>0.55500000000000005</c:v>
                </c:pt>
                <c:pt idx="3">
                  <c:v>0.57699999999999996</c:v>
                </c:pt>
                <c:pt idx="4">
                  <c:v>0.60499999999999998</c:v>
                </c:pt>
                <c:pt idx="5">
                  <c:v>0.627</c:v>
                </c:pt>
                <c:pt idx="6">
                  <c:v>0.65600000000000003</c:v>
                </c:pt>
                <c:pt idx="7">
                  <c:v>0.70899999999999996</c:v>
                </c:pt>
                <c:pt idx="8">
                  <c:v>0.752</c:v>
                </c:pt>
                <c:pt idx="9">
                  <c:v>0.8</c:v>
                </c:pt>
                <c:pt idx="10">
                  <c:v>0.84799999999999998</c:v>
                </c:pt>
                <c:pt idx="11">
                  <c:v>0.85599999999999998</c:v>
                </c:pt>
                <c:pt idx="12">
                  <c:v>0.86699999999999999</c:v>
                </c:pt>
                <c:pt idx="13">
                  <c:v>0.88300000000000001</c:v>
                </c:pt>
                <c:pt idx="14">
                  <c:v>0.92900000000000005</c:v>
                </c:pt>
                <c:pt idx="15">
                  <c:v>0.97699999999999998</c:v>
                </c:pt>
                <c:pt idx="16">
                  <c:v>1.006</c:v>
                </c:pt>
                <c:pt idx="17">
                  <c:v>1.01</c:v>
                </c:pt>
                <c:pt idx="18">
                  <c:v>1.0109999999999999</c:v>
                </c:pt>
                <c:pt idx="19">
                  <c:v>1.0169999999999999</c:v>
                </c:pt>
                <c:pt idx="20">
                  <c:v>1.022</c:v>
                </c:pt>
                <c:pt idx="21">
                  <c:v>1.0209999999999999</c:v>
                </c:pt>
                <c:pt idx="22">
                  <c:v>1.0189999999999999</c:v>
                </c:pt>
                <c:pt idx="23">
                  <c:v>1.0129999999999999</c:v>
                </c:pt>
                <c:pt idx="24">
                  <c:v>1.0249999999999999</c:v>
                </c:pt>
                <c:pt idx="25">
                  <c:v>1.0660000000000001</c:v>
                </c:pt>
                <c:pt idx="26">
                  <c:v>1.1499999999999999</c:v>
                </c:pt>
                <c:pt idx="27">
                  <c:v>1.26</c:v>
                </c:pt>
                <c:pt idx="28">
                  <c:v>1.29</c:v>
                </c:pt>
                <c:pt idx="29">
                  <c:v>1.28</c:v>
                </c:pt>
                <c:pt idx="30">
                  <c:v>1.2669999999999999</c:v>
                </c:pt>
                <c:pt idx="31">
                  <c:v>1.2589999999999999</c:v>
                </c:pt>
                <c:pt idx="32">
                  <c:v>1.2509999999999999</c:v>
                </c:pt>
                <c:pt idx="33">
                  <c:v>1.246</c:v>
                </c:pt>
                <c:pt idx="34">
                  <c:v>1.2390000000000001</c:v>
                </c:pt>
                <c:pt idx="35">
                  <c:v>1.232</c:v>
                </c:pt>
                <c:pt idx="36">
                  <c:v>1.2350000000000001</c:v>
                </c:pt>
                <c:pt idx="37">
                  <c:v>1.2470000000000001</c:v>
                </c:pt>
                <c:pt idx="38">
                  <c:v>1.254</c:v>
                </c:pt>
                <c:pt idx="39">
                  <c:v>1.248</c:v>
                </c:pt>
                <c:pt idx="40">
                  <c:v>1.208</c:v>
                </c:pt>
                <c:pt idx="41">
                  <c:v>1.1619999999999999</c:v>
                </c:pt>
                <c:pt idx="42">
                  <c:v>1.171</c:v>
                </c:pt>
                <c:pt idx="43">
                  <c:v>1.194</c:v>
                </c:pt>
                <c:pt idx="44">
                  <c:v>1.2</c:v>
                </c:pt>
                <c:pt idx="45">
                  <c:v>1.1950000000000001</c:v>
                </c:pt>
                <c:pt idx="46">
                  <c:v>1.1910000000000001</c:v>
                </c:pt>
                <c:pt idx="47">
                  <c:v>1.214</c:v>
                </c:pt>
                <c:pt idx="48">
                  <c:v>1.2370000000000001</c:v>
                </c:pt>
                <c:pt idx="49">
                  <c:v>1.2290000000000001</c:v>
                </c:pt>
                <c:pt idx="50">
                  <c:v>1.194</c:v>
                </c:pt>
                <c:pt idx="51">
                  <c:v>1.1599999999999999</c:v>
                </c:pt>
                <c:pt idx="52">
                  <c:v>1.101</c:v>
                </c:pt>
                <c:pt idx="53">
                  <c:v>1.07</c:v>
                </c:pt>
                <c:pt idx="54">
                  <c:v>1.089</c:v>
                </c:pt>
                <c:pt idx="55">
                  <c:v>1.087</c:v>
                </c:pt>
                <c:pt idx="56">
                  <c:v>1.083</c:v>
                </c:pt>
                <c:pt idx="57">
                  <c:v>1.083</c:v>
                </c:pt>
                <c:pt idx="58">
                  <c:v>1.087</c:v>
                </c:pt>
                <c:pt idx="59">
                  <c:v>1.089</c:v>
                </c:pt>
                <c:pt idx="60">
                  <c:v>1.0860000000000001</c:v>
                </c:pt>
                <c:pt idx="61">
                  <c:v>1.085</c:v>
                </c:pt>
                <c:pt idx="62">
                  <c:v>1.1220000000000001</c:v>
                </c:pt>
                <c:pt idx="63">
                  <c:v>1.22</c:v>
                </c:pt>
                <c:pt idx="64">
                  <c:v>1.1579999999999999</c:v>
                </c:pt>
                <c:pt idx="65">
                  <c:v>1.137</c:v>
                </c:pt>
                <c:pt idx="66">
                  <c:v>1.1339999999999999</c:v>
                </c:pt>
                <c:pt idx="67">
                  <c:v>1.127</c:v>
                </c:pt>
                <c:pt idx="68">
                  <c:v>1.109</c:v>
                </c:pt>
                <c:pt idx="69">
                  <c:v>1.0880000000000001</c:v>
                </c:pt>
                <c:pt idx="70">
                  <c:v>1.081</c:v>
                </c:pt>
                <c:pt idx="71">
                  <c:v>1.091</c:v>
                </c:pt>
                <c:pt idx="72">
                  <c:v>1.089</c:v>
                </c:pt>
                <c:pt idx="73">
                  <c:v>1.085</c:v>
                </c:pt>
                <c:pt idx="74">
                  <c:v>1.0780000000000001</c:v>
                </c:pt>
                <c:pt idx="75">
                  <c:v>1.085</c:v>
                </c:pt>
                <c:pt idx="76">
                  <c:v>1.081</c:v>
                </c:pt>
                <c:pt idx="77">
                  <c:v>1.087</c:v>
                </c:pt>
                <c:pt idx="78">
                  <c:v>1.0820000000000001</c:v>
                </c:pt>
                <c:pt idx="79">
                  <c:v>1.0629999999999999</c:v>
                </c:pt>
                <c:pt idx="80">
                  <c:v>1.04</c:v>
                </c:pt>
                <c:pt idx="81">
                  <c:v>1.024</c:v>
                </c:pt>
                <c:pt idx="82">
                  <c:v>1.046</c:v>
                </c:pt>
                <c:pt idx="83">
                  <c:v>1.0680000000000001</c:v>
                </c:pt>
                <c:pt idx="84">
                  <c:v>1.119</c:v>
                </c:pt>
                <c:pt idx="85">
                  <c:v>1.143</c:v>
                </c:pt>
                <c:pt idx="86">
                  <c:v>1.1259999999999999</c:v>
                </c:pt>
                <c:pt idx="87">
                  <c:v>1.0109999999999999</c:v>
                </c:pt>
                <c:pt idx="88">
                  <c:v>0.93700000000000006</c:v>
                </c:pt>
                <c:pt idx="89">
                  <c:v>0.875</c:v>
                </c:pt>
                <c:pt idx="90">
                  <c:v>0.83</c:v>
                </c:pt>
                <c:pt idx="91">
                  <c:v>0.80600000000000005</c:v>
                </c:pt>
                <c:pt idx="92">
                  <c:v>0.751</c:v>
                </c:pt>
                <c:pt idx="93">
                  <c:v>0.72599999999999998</c:v>
                </c:pt>
                <c:pt idx="94">
                  <c:v>0.73599999999999999</c:v>
                </c:pt>
                <c:pt idx="95">
                  <c:v>0.73299999999999998</c:v>
                </c:pt>
                <c:pt idx="96">
                  <c:v>0.73299999999999998</c:v>
                </c:pt>
                <c:pt idx="97">
                  <c:v>0.75</c:v>
                </c:pt>
                <c:pt idx="98">
                  <c:v>0.81699999999999995</c:v>
                </c:pt>
                <c:pt idx="99">
                  <c:v>0.85099999999999998</c:v>
                </c:pt>
                <c:pt idx="100">
                  <c:v>0.84299999999999997</c:v>
                </c:pt>
                <c:pt idx="101">
                  <c:v>0.84299999999999997</c:v>
                </c:pt>
                <c:pt idx="102">
                  <c:v>0.83899999999999997</c:v>
                </c:pt>
                <c:pt idx="103">
                  <c:v>0.84099999999999997</c:v>
                </c:pt>
                <c:pt idx="104">
                  <c:v>0.84199999999999997</c:v>
                </c:pt>
                <c:pt idx="105">
                  <c:v>0.85</c:v>
                </c:pt>
                <c:pt idx="106">
                  <c:v>0.85199999999999998</c:v>
                </c:pt>
                <c:pt idx="107">
                  <c:v>0.86299999999999999</c:v>
                </c:pt>
                <c:pt idx="108">
                  <c:v>0.88800000000000001</c:v>
                </c:pt>
                <c:pt idx="109">
                  <c:v>0.88900000000000001</c:v>
                </c:pt>
                <c:pt idx="110">
                  <c:v>0.89</c:v>
                </c:pt>
                <c:pt idx="111">
                  <c:v>0.88800000000000001</c:v>
                </c:pt>
                <c:pt idx="112">
                  <c:v>0.88100000000000001</c:v>
                </c:pt>
                <c:pt idx="113">
                  <c:v>0.876</c:v>
                </c:pt>
                <c:pt idx="114">
                  <c:v>0.874</c:v>
                </c:pt>
                <c:pt idx="115">
                  <c:v>0.86199999999999999</c:v>
                </c:pt>
                <c:pt idx="116">
                  <c:v>0.83199999999999996</c:v>
                </c:pt>
                <c:pt idx="117">
                  <c:v>0.82199999999999995</c:v>
                </c:pt>
                <c:pt idx="118">
                  <c:v>0.81699999999999995</c:v>
                </c:pt>
                <c:pt idx="119">
                  <c:v>0.79</c:v>
                </c:pt>
                <c:pt idx="120">
                  <c:v>0.79800000000000004</c:v>
                </c:pt>
                <c:pt idx="121">
                  <c:v>0.82599999999999996</c:v>
                </c:pt>
                <c:pt idx="122">
                  <c:v>0.88300000000000001</c:v>
                </c:pt>
                <c:pt idx="123">
                  <c:v>0.88800000000000001</c:v>
                </c:pt>
                <c:pt idx="124">
                  <c:v>0.89100000000000001</c:v>
                </c:pt>
                <c:pt idx="125">
                  <c:v>0.90400000000000003</c:v>
                </c:pt>
                <c:pt idx="126">
                  <c:v>0.88700000000000001</c:v>
                </c:pt>
                <c:pt idx="127">
                  <c:v>0.86699999999999999</c:v>
                </c:pt>
                <c:pt idx="128">
                  <c:v>0.85699999999999998</c:v>
                </c:pt>
                <c:pt idx="129">
                  <c:v>0.84599999999999997</c:v>
                </c:pt>
                <c:pt idx="130">
                  <c:v>0.85</c:v>
                </c:pt>
                <c:pt idx="131">
                  <c:v>0.88700000000000001</c:v>
                </c:pt>
                <c:pt idx="132">
                  <c:v>0.91300000000000003</c:v>
                </c:pt>
                <c:pt idx="133">
                  <c:v>0.97799999999999998</c:v>
                </c:pt>
                <c:pt idx="134">
                  <c:v>1.2589999999999999</c:v>
                </c:pt>
                <c:pt idx="135">
                  <c:v>1.0229999999999999</c:v>
                </c:pt>
                <c:pt idx="136">
                  <c:v>0.98699999999999999</c:v>
                </c:pt>
                <c:pt idx="137">
                  <c:v>0.96799999999999997</c:v>
                </c:pt>
                <c:pt idx="138">
                  <c:v>0.95199999999999996</c:v>
                </c:pt>
                <c:pt idx="139">
                  <c:v>0.90900000000000003</c:v>
                </c:pt>
                <c:pt idx="140">
                  <c:v>0.88</c:v>
                </c:pt>
                <c:pt idx="141">
                  <c:v>0.998</c:v>
                </c:pt>
                <c:pt idx="142">
                  <c:v>1.165</c:v>
                </c:pt>
                <c:pt idx="143">
                  <c:v>1.33</c:v>
                </c:pt>
                <c:pt idx="144">
                  <c:v>1.3049999999999999</c:v>
                </c:pt>
                <c:pt idx="145">
                  <c:v>1.2729999999999999</c:v>
                </c:pt>
                <c:pt idx="146">
                  <c:v>1.2350000000000001</c:v>
                </c:pt>
                <c:pt idx="147">
                  <c:v>1.17</c:v>
                </c:pt>
                <c:pt idx="148">
                  <c:v>1.0860000000000001</c:v>
                </c:pt>
                <c:pt idx="149">
                  <c:v>1.016</c:v>
                </c:pt>
                <c:pt idx="150">
                  <c:v>0.96799999999999997</c:v>
                </c:pt>
                <c:pt idx="151">
                  <c:v>0.94499999999999995</c:v>
                </c:pt>
                <c:pt idx="152">
                  <c:v>0.92600000000000005</c:v>
                </c:pt>
                <c:pt idx="153">
                  <c:v>0.92700000000000005</c:v>
                </c:pt>
                <c:pt idx="154">
                  <c:v>0.94199999999999995</c:v>
                </c:pt>
                <c:pt idx="155">
                  <c:v>0.96599999999999997</c:v>
                </c:pt>
                <c:pt idx="156">
                  <c:v>1.02</c:v>
                </c:pt>
                <c:pt idx="157">
                  <c:v>1.0169999999999999</c:v>
                </c:pt>
                <c:pt idx="158">
                  <c:v>0.98499999999999999</c:v>
                </c:pt>
                <c:pt idx="159">
                  <c:v>0.97499999999999998</c:v>
                </c:pt>
                <c:pt idx="160">
                  <c:v>0.96099999999999997</c:v>
                </c:pt>
                <c:pt idx="161">
                  <c:v>0.95099999999999996</c:v>
                </c:pt>
                <c:pt idx="162">
                  <c:v>0.95199999999999996</c:v>
                </c:pt>
                <c:pt idx="163">
                  <c:v>0.95399999999999996</c:v>
                </c:pt>
                <c:pt idx="164">
                  <c:v>0.94699999999999995</c:v>
                </c:pt>
                <c:pt idx="165">
                  <c:v>0.94299999999999995</c:v>
                </c:pt>
                <c:pt idx="166">
                  <c:v>0.94499999999999995</c:v>
                </c:pt>
                <c:pt idx="167">
                  <c:v>0.96899999999999997</c:v>
                </c:pt>
                <c:pt idx="168">
                  <c:v>0.97799999999999998</c:v>
                </c:pt>
                <c:pt idx="169">
                  <c:v>0.97099999999999997</c:v>
                </c:pt>
                <c:pt idx="170">
                  <c:v>0.96899999999999997</c:v>
                </c:pt>
                <c:pt idx="171">
                  <c:v>0.97299999999999998</c:v>
                </c:pt>
                <c:pt idx="172">
                  <c:v>0.97699999999999998</c:v>
                </c:pt>
                <c:pt idx="173">
                  <c:v>0.97699999999999998</c:v>
                </c:pt>
                <c:pt idx="174">
                  <c:v>0.96299999999999997</c:v>
                </c:pt>
                <c:pt idx="175">
                  <c:v>0.95</c:v>
                </c:pt>
                <c:pt idx="176">
                  <c:v>0.93700000000000006</c:v>
                </c:pt>
                <c:pt idx="177">
                  <c:v>0.90600000000000003</c:v>
                </c:pt>
                <c:pt idx="178">
                  <c:v>0.90700000000000003</c:v>
                </c:pt>
                <c:pt idx="179">
                  <c:v>0.92400000000000004</c:v>
                </c:pt>
                <c:pt idx="180">
                  <c:v>0.92700000000000005</c:v>
                </c:pt>
                <c:pt idx="181">
                  <c:v>0.91400000000000003</c:v>
                </c:pt>
                <c:pt idx="182">
                  <c:v>0.91900000000000004</c:v>
                </c:pt>
                <c:pt idx="183">
                  <c:v>0.97799999999999998</c:v>
                </c:pt>
                <c:pt idx="184">
                  <c:v>0.96599999999999997</c:v>
                </c:pt>
                <c:pt idx="185">
                  <c:v>0.93500000000000005</c:v>
                </c:pt>
                <c:pt idx="186">
                  <c:v>0.91900000000000004</c:v>
                </c:pt>
                <c:pt idx="187">
                  <c:v>0.90600000000000003</c:v>
                </c:pt>
                <c:pt idx="188">
                  <c:v>0.89800000000000002</c:v>
                </c:pt>
                <c:pt idx="189">
                  <c:v>0.89400000000000002</c:v>
                </c:pt>
                <c:pt idx="190">
                  <c:v>0.89400000000000002</c:v>
                </c:pt>
                <c:pt idx="191">
                  <c:v>0.89</c:v>
                </c:pt>
                <c:pt idx="192">
                  <c:v>0.89400000000000002</c:v>
                </c:pt>
                <c:pt idx="193">
                  <c:v>0.9</c:v>
                </c:pt>
                <c:pt idx="194">
                  <c:v>0.91300000000000003</c:v>
                </c:pt>
                <c:pt idx="195">
                  <c:v>0.91500000000000004</c:v>
                </c:pt>
                <c:pt idx="196">
                  <c:v>0.90600000000000003</c:v>
                </c:pt>
                <c:pt idx="197">
                  <c:v>0.9</c:v>
                </c:pt>
                <c:pt idx="198">
                  <c:v>0.90100000000000002</c:v>
                </c:pt>
                <c:pt idx="199">
                  <c:v>0.89500000000000002</c:v>
                </c:pt>
                <c:pt idx="200">
                  <c:v>0.88500000000000001</c:v>
                </c:pt>
                <c:pt idx="201">
                  <c:v>0.879</c:v>
                </c:pt>
                <c:pt idx="202">
                  <c:v>0.87</c:v>
                </c:pt>
                <c:pt idx="203">
                  <c:v>0.873</c:v>
                </c:pt>
                <c:pt idx="204">
                  <c:v>0.879</c:v>
                </c:pt>
                <c:pt idx="205">
                  <c:v>0.90500000000000003</c:v>
                </c:pt>
                <c:pt idx="206">
                  <c:v>1.0069999999999999</c:v>
                </c:pt>
                <c:pt idx="207">
                  <c:v>1.0009999999999999</c:v>
                </c:pt>
                <c:pt idx="208">
                  <c:v>1.02</c:v>
                </c:pt>
                <c:pt idx="209">
                  <c:v>1.0649999999999999</c:v>
                </c:pt>
                <c:pt idx="210">
                  <c:v>1.038</c:v>
                </c:pt>
                <c:pt idx="211">
                  <c:v>0.96899999999999997</c:v>
                </c:pt>
                <c:pt idx="212">
                  <c:v>0.93500000000000005</c:v>
                </c:pt>
                <c:pt idx="213">
                  <c:v>0.93400000000000005</c:v>
                </c:pt>
                <c:pt idx="214">
                  <c:v>0.98</c:v>
                </c:pt>
                <c:pt idx="215">
                  <c:v>1.0629999999999999</c:v>
                </c:pt>
                <c:pt idx="216">
                  <c:v>1.097</c:v>
                </c:pt>
                <c:pt idx="217">
                  <c:v>1.121</c:v>
                </c:pt>
                <c:pt idx="218">
                  <c:v>1.1359999999999999</c:v>
                </c:pt>
                <c:pt idx="219">
                  <c:v>1.127</c:v>
                </c:pt>
                <c:pt idx="220">
                  <c:v>1.079</c:v>
                </c:pt>
                <c:pt idx="221">
                  <c:v>1.046</c:v>
                </c:pt>
                <c:pt idx="222">
                  <c:v>1.0309999999999999</c:v>
                </c:pt>
                <c:pt idx="223">
                  <c:v>1.0009999999999999</c:v>
                </c:pt>
                <c:pt idx="224">
                  <c:v>0.95699999999999996</c:v>
                </c:pt>
                <c:pt idx="225">
                  <c:v>0.94499999999999995</c:v>
                </c:pt>
                <c:pt idx="226">
                  <c:v>0.94499999999999995</c:v>
                </c:pt>
                <c:pt idx="227">
                  <c:v>0.95599999999999996</c:v>
                </c:pt>
                <c:pt idx="228">
                  <c:v>0.97</c:v>
                </c:pt>
                <c:pt idx="229">
                  <c:v>0.97899999999999998</c:v>
                </c:pt>
                <c:pt idx="230">
                  <c:v>0.96599999999999997</c:v>
                </c:pt>
                <c:pt idx="231">
                  <c:v>0.94799999999999995</c:v>
                </c:pt>
                <c:pt idx="232">
                  <c:v>0.93300000000000005</c:v>
                </c:pt>
                <c:pt idx="233">
                  <c:v>0.91500000000000004</c:v>
                </c:pt>
                <c:pt idx="234">
                  <c:v>0.90300000000000002</c:v>
                </c:pt>
                <c:pt idx="235">
                  <c:v>0.874</c:v>
                </c:pt>
                <c:pt idx="236">
                  <c:v>0.85299999999999998</c:v>
                </c:pt>
                <c:pt idx="237">
                  <c:v>0.83799999999999997</c:v>
                </c:pt>
                <c:pt idx="238">
                  <c:v>0.82699999999999996</c:v>
                </c:pt>
                <c:pt idx="239">
                  <c:v>0.83399999999999996</c:v>
                </c:pt>
                <c:pt idx="240">
                  <c:v>0.84099999999999997</c:v>
                </c:pt>
                <c:pt idx="241">
                  <c:v>0.82699999999999996</c:v>
                </c:pt>
                <c:pt idx="242">
                  <c:v>0.83399999999999996</c:v>
                </c:pt>
                <c:pt idx="243">
                  <c:v>0.82799999999999996</c:v>
                </c:pt>
                <c:pt idx="244">
                  <c:v>0.82799999999999996</c:v>
                </c:pt>
                <c:pt idx="245">
                  <c:v>0.85299999999999998</c:v>
                </c:pt>
                <c:pt idx="246">
                  <c:v>0.85199999999999998</c:v>
                </c:pt>
                <c:pt idx="247">
                  <c:v>0.84499999999999997</c:v>
                </c:pt>
                <c:pt idx="248">
                  <c:v>0.85699999999999998</c:v>
                </c:pt>
                <c:pt idx="249">
                  <c:v>0.877</c:v>
                </c:pt>
                <c:pt idx="250">
                  <c:v>0.93899999999999995</c:v>
                </c:pt>
                <c:pt idx="251">
                  <c:v>0.97599999999999998</c:v>
                </c:pt>
                <c:pt idx="252">
                  <c:v>1.018</c:v>
                </c:pt>
                <c:pt idx="253">
                  <c:v>1.0880000000000001</c:v>
                </c:pt>
                <c:pt idx="254">
                  <c:v>1.1890000000000001</c:v>
                </c:pt>
                <c:pt idx="255">
                  <c:v>1.6140000000000001</c:v>
                </c:pt>
                <c:pt idx="256">
                  <c:v>1.359</c:v>
                </c:pt>
                <c:pt idx="257">
                  <c:v>1.286</c:v>
                </c:pt>
                <c:pt idx="258">
                  <c:v>1.2629999999999999</c:v>
                </c:pt>
                <c:pt idx="259">
                  <c:v>1.2490000000000001</c:v>
                </c:pt>
                <c:pt idx="260">
                  <c:v>1.25</c:v>
                </c:pt>
                <c:pt idx="261">
                  <c:v>1.246</c:v>
                </c:pt>
                <c:pt idx="262">
                  <c:v>1.407</c:v>
                </c:pt>
                <c:pt idx="263">
                  <c:v>1.4530000000000001</c:v>
                </c:pt>
                <c:pt idx="264">
                  <c:v>1.4770000000000001</c:v>
                </c:pt>
                <c:pt idx="265">
                  <c:v>1.528</c:v>
                </c:pt>
                <c:pt idx="266">
                  <c:v>1.5089999999999999</c:v>
                </c:pt>
                <c:pt idx="267">
                  <c:v>1.4630000000000001</c:v>
                </c:pt>
                <c:pt idx="268">
                  <c:v>1.3939999999999999</c:v>
                </c:pt>
                <c:pt idx="269">
                  <c:v>1.367</c:v>
                </c:pt>
                <c:pt idx="270">
                  <c:v>1.343</c:v>
                </c:pt>
                <c:pt idx="271">
                  <c:v>1.3220000000000001</c:v>
                </c:pt>
                <c:pt idx="272">
                  <c:v>1.2569999999999999</c:v>
                </c:pt>
                <c:pt idx="273">
                  <c:v>1.238</c:v>
                </c:pt>
                <c:pt idx="274">
                  <c:v>1.2849999999999999</c:v>
                </c:pt>
                <c:pt idx="275">
                  <c:v>1.2270000000000001</c:v>
                </c:pt>
                <c:pt idx="276">
                  <c:v>1.1930000000000001</c:v>
                </c:pt>
                <c:pt idx="277">
                  <c:v>1.117</c:v>
                </c:pt>
                <c:pt idx="278">
                  <c:v>1.123</c:v>
                </c:pt>
                <c:pt idx="279">
                  <c:v>1.1120000000000001</c:v>
                </c:pt>
                <c:pt idx="280">
                  <c:v>1.119</c:v>
                </c:pt>
                <c:pt idx="281">
                  <c:v>1.1579999999999999</c:v>
                </c:pt>
                <c:pt idx="282">
                  <c:v>1.163</c:v>
                </c:pt>
                <c:pt idx="283">
                  <c:v>1.1359999999999999</c:v>
                </c:pt>
                <c:pt idx="284">
                  <c:v>1.127</c:v>
                </c:pt>
                <c:pt idx="285">
                  <c:v>1.135</c:v>
                </c:pt>
                <c:pt idx="286">
                  <c:v>1.1739999999999999</c:v>
                </c:pt>
                <c:pt idx="287">
                  <c:v>1.2030000000000001</c:v>
                </c:pt>
                <c:pt idx="288">
                  <c:v>1.2210000000000001</c:v>
                </c:pt>
                <c:pt idx="289">
                  <c:v>1.2669999999999999</c:v>
                </c:pt>
                <c:pt idx="290">
                  <c:v>1.3959999999999999</c:v>
                </c:pt>
                <c:pt idx="291">
                  <c:v>1.641</c:v>
                </c:pt>
                <c:pt idx="292">
                  <c:v>1.766</c:v>
                </c:pt>
                <c:pt idx="293">
                  <c:v>1.4910000000000001</c:v>
                </c:pt>
                <c:pt idx="294">
                  <c:v>1.3720000000000001</c:v>
                </c:pt>
                <c:pt idx="295">
                  <c:v>1.3049999999999999</c:v>
                </c:pt>
                <c:pt idx="296">
                  <c:v>1.2789999999999999</c:v>
                </c:pt>
                <c:pt idx="297">
                  <c:v>1.2829999999999999</c:v>
                </c:pt>
                <c:pt idx="298">
                  <c:v>1.284</c:v>
                </c:pt>
                <c:pt idx="299">
                  <c:v>1.2969999999999999</c:v>
                </c:pt>
                <c:pt idx="300">
                  <c:v>1.331</c:v>
                </c:pt>
                <c:pt idx="301">
                  <c:v>1.36</c:v>
                </c:pt>
                <c:pt idx="302">
                  <c:v>1.508</c:v>
                </c:pt>
                <c:pt idx="303">
                  <c:v>1.5580000000000001</c:v>
                </c:pt>
                <c:pt idx="304">
                  <c:v>1.5409999999999999</c:v>
                </c:pt>
                <c:pt idx="305">
                  <c:v>1.5189999999999999</c:v>
                </c:pt>
                <c:pt idx="306">
                  <c:v>1.5329999999999999</c:v>
                </c:pt>
                <c:pt idx="307">
                  <c:v>1.5369999999999999</c:v>
                </c:pt>
                <c:pt idx="308">
                  <c:v>1.536</c:v>
                </c:pt>
                <c:pt idx="309">
                  <c:v>1.607</c:v>
                </c:pt>
                <c:pt idx="310">
                  <c:v>1.671</c:v>
                </c:pt>
                <c:pt idx="311">
                  <c:v>1.8819999999999999</c:v>
                </c:pt>
                <c:pt idx="312">
                  <c:v>1.958</c:v>
                </c:pt>
                <c:pt idx="313">
                  <c:v>1.895</c:v>
                </c:pt>
                <c:pt idx="314">
                  <c:v>1.859</c:v>
                </c:pt>
                <c:pt idx="315">
                  <c:v>1.962</c:v>
                </c:pt>
                <c:pt idx="316">
                  <c:v>2.0779999999999998</c:v>
                </c:pt>
                <c:pt idx="317">
                  <c:v>2.12</c:v>
                </c:pt>
                <c:pt idx="318">
                  <c:v>2.036</c:v>
                </c:pt>
                <c:pt idx="319">
                  <c:v>2.0590000000000002</c:v>
                </c:pt>
                <c:pt idx="320">
                  <c:v>2.173</c:v>
                </c:pt>
                <c:pt idx="321">
                  <c:v>2.2759999999999998</c:v>
                </c:pt>
                <c:pt idx="322">
                  <c:v>2.593</c:v>
                </c:pt>
                <c:pt idx="323">
                  <c:v>2.6259999999999999</c:v>
                </c:pt>
                <c:pt idx="324">
                  <c:v>2.4580000000000002</c:v>
                </c:pt>
                <c:pt idx="325">
                  <c:v>2.407</c:v>
                </c:pt>
                <c:pt idx="326">
                  <c:v>2.4180000000000001</c:v>
                </c:pt>
                <c:pt idx="327">
                  <c:v>2.423</c:v>
                </c:pt>
                <c:pt idx="328">
                  <c:v>2.4289999999999998</c:v>
                </c:pt>
                <c:pt idx="329">
                  <c:v>2.5259999999999998</c:v>
                </c:pt>
                <c:pt idx="330">
                  <c:v>2.5720000000000001</c:v>
                </c:pt>
                <c:pt idx="331">
                  <c:v>2.5659999999999998</c:v>
                </c:pt>
                <c:pt idx="332">
                  <c:v>2.597</c:v>
                </c:pt>
                <c:pt idx="333">
                  <c:v>2.649</c:v>
                </c:pt>
                <c:pt idx="334">
                  <c:v>2.5310000000000001</c:v>
                </c:pt>
                <c:pt idx="335">
                  <c:v>2.3959999999999999</c:v>
                </c:pt>
                <c:pt idx="336">
                  <c:v>2.375</c:v>
                </c:pt>
                <c:pt idx="337">
                  <c:v>2.46</c:v>
                </c:pt>
                <c:pt idx="338">
                  <c:v>2.3679999999999999</c:v>
                </c:pt>
                <c:pt idx="339">
                  <c:v>2.4249999999999998</c:v>
                </c:pt>
                <c:pt idx="340">
                  <c:v>2.5049999999999999</c:v>
                </c:pt>
                <c:pt idx="341">
                  <c:v>2.5550000000000002</c:v>
                </c:pt>
                <c:pt idx="342">
                  <c:v>2.5670000000000002</c:v>
                </c:pt>
                <c:pt idx="343">
                  <c:v>2.5609999999999999</c:v>
                </c:pt>
                <c:pt idx="344">
                  <c:v>2.621</c:v>
                </c:pt>
                <c:pt idx="345">
                  <c:v>2.6339999999999999</c:v>
                </c:pt>
                <c:pt idx="346">
                  <c:v>2.706</c:v>
                </c:pt>
                <c:pt idx="347">
                  <c:v>2.8079999999999998</c:v>
                </c:pt>
                <c:pt idx="348">
                  <c:v>3.169</c:v>
                </c:pt>
                <c:pt idx="349">
                  <c:v>3.2469999999999999</c:v>
                </c:pt>
                <c:pt idx="350">
                  <c:v>3.3370000000000002</c:v>
                </c:pt>
                <c:pt idx="351">
                  <c:v>3.3380000000000001</c:v>
                </c:pt>
                <c:pt idx="352">
                  <c:v>3.6989999999999998</c:v>
                </c:pt>
                <c:pt idx="353">
                  <c:v>3.875</c:v>
                </c:pt>
                <c:pt idx="354">
                  <c:v>4.1849999999999996</c:v>
                </c:pt>
                <c:pt idx="355">
                  <c:v>4.5890000000000004</c:v>
                </c:pt>
                <c:pt idx="356">
                  <c:v>4.649</c:v>
                </c:pt>
                <c:pt idx="357">
                  <c:v>4.2169999999999996</c:v>
                </c:pt>
                <c:pt idx="358">
                  <c:v>3.952</c:v>
                </c:pt>
                <c:pt idx="359">
                  <c:v>3.544</c:v>
                </c:pt>
                <c:pt idx="360">
                  <c:v>3.0030000000000001</c:v>
                </c:pt>
                <c:pt idx="361">
                  <c:v>2.637</c:v>
                </c:pt>
                <c:pt idx="362">
                  <c:v>2.5089999999999999</c:v>
                </c:pt>
                <c:pt idx="363">
                  <c:v>2.4510000000000001</c:v>
                </c:pt>
                <c:pt idx="364">
                  <c:v>2.319</c:v>
                </c:pt>
                <c:pt idx="365">
                  <c:v>2.3540000000000001</c:v>
                </c:pt>
                <c:pt idx="366">
                  <c:v>2.3439999999999999</c:v>
                </c:pt>
                <c:pt idx="367">
                  <c:v>2.4489999999999998</c:v>
                </c:pt>
                <c:pt idx="368">
                  <c:v>2.452</c:v>
                </c:pt>
                <c:pt idx="369">
                  <c:v>2.5590000000000002</c:v>
                </c:pt>
                <c:pt idx="370">
                  <c:v>2.5529999999999999</c:v>
                </c:pt>
                <c:pt idx="371">
                  <c:v>2.6030000000000002</c:v>
                </c:pt>
                <c:pt idx="372">
                  <c:v>2.79</c:v>
                </c:pt>
                <c:pt idx="373">
                  <c:v>2.7879999999999998</c:v>
                </c:pt>
                <c:pt idx="374">
                  <c:v>2.9670000000000001</c:v>
                </c:pt>
                <c:pt idx="375">
                  <c:v>2.89</c:v>
                </c:pt>
                <c:pt idx="376">
                  <c:v>2.9079999999999999</c:v>
                </c:pt>
                <c:pt idx="377">
                  <c:v>2.9809999999999999</c:v>
                </c:pt>
                <c:pt idx="378">
                  <c:v>2.9129999999999998</c:v>
                </c:pt>
                <c:pt idx="379">
                  <c:v>2.8279999999999998</c:v>
                </c:pt>
                <c:pt idx="380">
                  <c:v>2.8</c:v>
                </c:pt>
                <c:pt idx="381">
                  <c:v>2.8140000000000001</c:v>
                </c:pt>
                <c:pt idx="382">
                  <c:v>2.83</c:v>
                </c:pt>
                <c:pt idx="383">
                  <c:v>2.9359999999999999</c:v>
                </c:pt>
                <c:pt idx="384">
                  <c:v>3.044</c:v>
                </c:pt>
                <c:pt idx="385">
                  <c:v>3.1930000000000001</c:v>
                </c:pt>
                <c:pt idx="386">
                  <c:v>3.415</c:v>
                </c:pt>
                <c:pt idx="387">
                  <c:v>3.6070000000000002</c:v>
                </c:pt>
                <c:pt idx="388">
                  <c:v>3.827</c:v>
                </c:pt>
                <c:pt idx="389">
                  <c:v>3.9750000000000001</c:v>
                </c:pt>
                <c:pt idx="390">
                  <c:v>3.9140000000000001</c:v>
                </c:pt>
                <c:pt idx="391">
                  <c:v>3.8239999999999998</c:v>
                </c:pt>
                <c:pt idx="392">
                  <c:v>3.6890000000000001</c:v>
                </c:pt>
                <c:pt idx="393">
                  <c:v>3.6709999999999998</c:v>
                </c:pt>
                <c:pt idx="394">
                  <c:v>3.6539999999999999</c:v>
                </c:pt>
                <c:pt idx="395">
                  <c:v>3.6419999999999999</c:v>
                </c:pt>
                <c:pt idx="396">
                  <c:v>3.6819999999999999</c:v>
                </c:pt>
                <c:pt idx="397">
                  <c:v>3.6459999999999999</c:v>
                </c:pt>
                <c:pt idx="398">
                  <c:v>3.6970000000000001</c:v>
                </c:pt>
                <c:pt idx="399">
                  <c:v>3.8039999999999998</c:v>
                </c:pt>
                <c:pt idx="400">
                  <c:v>3.9089999999999998</c:v>
                </c:pt>
                <c:pt idx="401">
                  <c:v>3.8580000000000001</c:v>
                </c:pt>
                <c:pt idx="402">
                  <c:v>3.7490000000000001</c:v>
                </c:pt>
                <c:pt idx="403">
                  <c:v>3.5129999999999999</c:v>
                </c:pt>
                <c:pt idx="404">
                  <c:v>3.492</c:v>
                </c:pt>
                <c:pt idx="405">
                  <c:v>3.66</c:v>
                </c:pt>
                <c:pt idx="406">
                  <c:v>3.8170000000000002</c:v>
                </c:pt>
                <c:pt idx="407">
                  <c:v>3.847</c:v>
                </c:pt>
                <c:pt idx="408">
                  <c:v>3.847</c:v>
                </c:pt>
                <c:pt idx="409">
                  <c:v>3.8439999999999999</c:v>
                </c:pt>
                <c:pt idx="410">
                  <c:v>3.8410000000000002</c:v>
                </c:pt>
                <c:pt idx="411">
                  <c:v>3.9649999999999999</c:v>
                </c:pt>
                <c:pt idx="412">
                  <c:v>3.879</c:v>
                </c:pt>
                <c:pt idx="413">
                  <c:v>3.7010000000000001</c:v>
                </c:pt>
                <c:pt idx="414">
                  <c:v>3.5990000000000002</c:v>
                </c:pt>
                <c:pt idx="415">
                  <c:v>3.569</c:v>
                </c:pt>
                <c:pt idx="416">
                  <c:v>3.6040000000000001</c:v>
                </c:pt>
                <c:pt idx="417">
                  <c:v>3.6509999999999998</c:v>
                </c:pt>
                <c:pt idx="418">
                  <c:v>3.694</c:v>
                </c:pt>
                <c:pt idx="419">
                  <c:v>3.6840000000000002</c:v>
                </c:pt>
                <c:pt idx="420">
                  <c:v>3.6829999999999998</c:v>
                </c:pt>
                <c:pt idx="421">
                  <c:v>3.7719999999999998</c:v>
                </c:pt>
                <c:pt idx="422">
                  <c:v>3.9039999999999999</c:v>
                </c:pt>
                <c:pt idx="423">
                  <c:v>4.0720000000000001</c:v>
                </c:pt>
                <c:pt idx="424">
                  <c:v>3.952</c:v>
                </c:pt>
                <c:pt idx="425">
                  <c:v>3.83</c:v>
                </c:pt>
                <c:pt idx="426">
                  <c:v>3.8149999999999999</c:v>
                </c:pt>
                <c:pt idx="427">
                  <c:v>3.7789999999999999</c:v>
                </c:pt>
                <c:pt idx="428">
                  <c:v>3.7530000000000001</c:v>
                </c:pt>
                <c:pt idx="429">
                  <c:v>3.7050000000000001</c:v>
                </c:pt>
                <c:pt idx="430">
                  <c:v>3.6419999999999999</c:v>
                </c:pt>
                <c:pt idx="431">
                  <c:v>3.5150000000000001</c:v>
                </c:pt>
                <c:pt idx="432">
                  <c:v>3.3839999999999999</c:v>
                </c:pt>
                <c:pt idx="433">
                  <c:v>3.1379999999999999</c:v>
                </c:pt>
                <c:pt idx="434">
                  <c:v>2.8109999999999999</c:v>
                </c:pt>
                <c:pt idx="435">
                  <c:v>2.8639999999999999</c:v>
                </c:pt>
                <c:pt idx="436">
                  <c:v>3.0190000000000001</c:v>
                </c:pt>
                <c:pt idx="437">
                  <c:v>2.7549999999999999</c:v>
                </c:pt>
                <c:pt idx="438">
                  <c:v>2.7879999999999998</c:v>
                </c:pt>
                <c:pt idx="439">
                  <c:v>2.7429999999999999</c:v>
                </c:pt>
                <c:pt idx="440">
                  <c:v>2.6509999999999998</c:v>
                </c:pt>
                <c:pt idx="441">
                  <c:v>2.4369999999999998</c:v>
                </c:pt>
                <c:pt idx="442">
                  <c:v>2.3759999999999999</c:v>
                </c:pt>
                <c:pt idx="443">
                  <c:v>2.35</c:v>
                </c:pt>
                <c:pt idx="444">
                  <c:v>2.302</c:v>
                </c:pt>
                <c:pt idx="445">
                  <c:v>2.1139999999999999</c:v>
                </c:pt>
                <c:pt idx="446">
                  <c:v>1.97</c:v>
                </c:pt>
                <c:pt idx="447">
                  <c:v>1.923</c:v>
                </c:pt>
                <c:pt idx="448">
                  <c:v>1.9470000000000001</c:v>
                </c:pt>
                <c:pt idx="449">
                  <c:v>1.9890000000000001</c:v>
                </c:pt>
                <c:pt idx="450">
                  <c:v>2.097</c:v>
                </c:pt>
                <c:pt idx="451">
                  <c:v>2.1549999999999998</c:v>
                </c:pt>
                <c:pt idx="452">
                  <c:v>2.13</c:v>
                </c:pt>
                <c:pt idx="453">
                  <c:v>2.073</c:v>
                </c:pt>
                <c:pt idx="454">
                  <c:v>2.1219999999999999</c:v>
                </c:pt>
                <c:pt idx="455">
                  <c:v>2.2879999999999998</c:v>
                </c:pt>
                <c:pt idx="456">
                  <c:v>2.2559999999999998</c:v>
                </c:pt>
                <c:pt idx="457">
                  <c:v>2.4838070000000001</c:v>
                </c:pt>
                <c:pt idx="458">
                  <c:v>2.5820919999999998</c:v>
                </c:pt>
                <c:pt idx="459">
                  <c:v>2.6160480000000002</c:v>
                </c:pt>
                <c:pt idx="460">
                  <c:v>2.6325460000000001</c:v>
                </c:pt>
                <c:pt idx="461">
                  <c:v>2.583142</c:v>
                </c:pt>
                <c:pt idx="462">
                  <c:v>2.588625</c:v>
                </c:pt>
                <c:pt idx="463">
                  <c:v>2.581553</c:v>
                </c:pt>
                <c:pt idx="464">
                  <c:v>2.5995569999999999</c:v>
                </c:pt>
                <c:pt idx="465">
                  <c:v>2.6134680000000001</c:v>
                </c:pt>
                <c:pt idx="466">
                  <c:v>2.6187360000000002</c:v>
                </c:pt>
                <c:pt idx="467">
                  <c:v>2.653</c:v>
                </c:pt>
                <c:pt idx="468">
                  <c:v>2.6978870000000001</c:v>
                </c:pt>
                <c:pt idx="469">
                  <c:v>2.721762</c:v>
                </c:pt>
                <c:pt idx="470">
                  <c:v>2.7606030000000001</c:v>
                </c:pt>
                <c:pt idx="471">
                  <c:v>2.7262620000000002</c:v>
                </c:pt>
                <c:pt idx="472">
                  <c:v>2.7084160000000002</c:v>
                </c:pt>
                <c:pt idx="473">
                  <c:v>2.643821</c:v>
                </c:pt>
                <c:pt idx="474">
                  <c:v>2.6557019999999998</c:v>
                </c:pt>
                <c:pt idx="475">
                  <c:v>2.6521560000000002</c:v>
                </c:pt>
                <c:pt idx="476">
                  <c:v>2.6619329999999999</c:v>
                </c:pt>
                <c:pt idx="477">
                  <c:v>2.6739510000000002</c:v>
                </c:pt>
                <c:pt idx="478">
                  <c:v>2.683106</c:v>
                </c:pt>
                <c:pt idx="479">
                  <c:v>2.7298499999999999</c:v>
                </c:pt>
                <c:pt idx="480">
                  <c:v>2.7765900000000001</c:v>
                </c:pt>
                <c:pt idx="481">
                  <c:v>2.8151329999999999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Oil-M'!$A$527</c:f>
              <c:strCache>
                <c:ptCount val="1"/>
                <c:pt idx="0">
                  <c:v>Real Price (Jan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Oil-M'!$A$41:$A$522</c:f>
              <c:numCache>
                <c:formatCode>mmmm\ yyyy</c:formatCode>
                <c:ptCount val="482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  <c:pt idx="470">
                  <c:v>43101</c:v>
                </c:pt>
                <c:pt idx="471">
                  <c:v>43132</c:v>
                </c:pt>
                <c:pt idx="472">
                  <c:v>43160</c:v>
                </c:pt>
                <c:pt idx="473">
                  <c:v>43191</c:v>
                </c:pt>
                <c:pt idx="474">
                  <c:v>43221</c:v>
                </c:pt>
                <c:pt idx="475">
                  <c:v>43252</c:v>
                </c:pt>
                <c:pt idx="476">
                  <c:v>43282</c:v>
                </c:pt>
                <c:pt idx="477">
                  <c:v>43313</c:v>
                </c:pt>
                <c:pt idx="478">
                  <c:v>43344</c:v>
                </c:pt>
                <c:pt idx="479">
                  <c:v>43374</c:v>
                </c:pt>
                <c:pt idx="480">
                  <c:v>43405</c:v>
                </c:pt>
                <c:pt idx="481">
                  <c:v>43435</c:v>
                </c:pt>
              </c:numCache>
            </c:numRef>
          </c:cat>
          <c:val>
            <c:numRef>
              <c:f>'Heat Oil-M'!$D$41:$D$522</c:f>
              <c:numCache>
                <c:formatCode>0.00</c:formatCode>
                <c:ptCount val="482"/>
                <c:pt idx="0">
                  <c:v>1.9223564918518519</c:v>
                </c:pt>
                <c:pt idx="1">
                  <c:v>1.9540569661266569</c:v>
                </c:pt>
                <c:pt idx="2">
                  <c:v>1.9724813430656936</c:v>
                </c:pt>
                <c:pt idx="3">
                  <c:v>2.0299260231213871</c:v>
                </c:pt>
                <c:pt idx="4">
                  <c:v>2.1071171959942778</c:v>
                </c:pt>
                <c:pt idx="5">
                  <c:v>2.1620878300283288</c:v>
                </c:pt>
                <c:pt idx="6">
                  <c:v>2.2367431708683472</c:v>
                </c:pt>
                <c:pt idx="7">
                  <c:v>2.3906694404432134</c:v>
                </c:pt>
                <c:pt idx="8">
                  <c:v>2.50787261369863</c:v>
                </c:pt>
                <c:pt idx="9">
                  <c:v>2.6426094979647221</c:v>
                </c:pt>
                <c:pt idx="10">
                  <c:v>2.7748110107526878</c:v>
                </c:pt>
                <c:pt idx="11">
                  <c:v>2.771190723404255</c:v>
                </c:pt>
                <c:pt idx="12">
                  <c:v>2.7772565368421049</c:v>
                </c:pt>
                <c:pt idx="13">
                  <c:v>2.7954057633289988</c:v>
                </c:pt>
                <c:pt idx="14">
                  <c:v>2.8995566871794871</c:v>
                </c:pt>
                <c:pt idx="15">
                  <c:v>3.0107726683544302</c:v>
                </c:pt>
                <c:pt idx="16">
                  <c:v>3.0575668214731584</c:v>
                </c:pt>
                <c:pt idx="17">
                  <c:v>3.0393684054388133</c:v>
                </c:pt>
                <c:pt idx="18">
                  <c:v>3.0125869571603423</c:v>
                </c:pt>
                <c:pt idx="19">
                  <c:v>3.0010794763636359</c:v>
                </c:pt>
                <c:pt idx="20">
                  <c:v>3.0121829152542374</c:v>
                </c:pt>
                <c:pt idx="21">
                  <c:v>2.9875343557692307</c:v>
                </c:pt>
                <c:pt idx="22">
                  <c:v>2.9568052157330151</c:v>
                </c:pt>
                <c:pt idx="23">
                  <c:v>2.9116322927981106</c:v>
                </c:pt>
                <c:pt idx="24">
                  <c:v>2.9151478971962614</c:v>
                </c:pt>
                <c:pt idx="25">
                  <c:v>3.0036820185185187</c:v>
                </c:pt>
                <c:pt idx="26">
                  <c:v>3.2106417431192655</c:v>
                </c:pt>
                <c:pt idx="27">
                  <c:v>3.485767090909091</c:v>
                </c:pt>
                <c:pt idx="28">
                  <c:v>3.544593860045147</c:v>
                </c:pt>
                <c:pt idx="29">
                  <c:v>3.4973794837261507</c:v>
                </c:pt>
                <c:pt idx="30">
                  <c:v>3.4387029743589741</c:v>
                </c:pt>
                <c:pt idx="31">
                  <c:v>3.3867851226519332</c:v>
                </c:pt>
                <c:pt idx="32">
                  <c:v>3.3284857967213108</c:v>
                </c:pt>
                <c:pt idx="33">
                  <c:v>3.2900129978308024</c:v>
                </c:pt>
                <c:pt idx="34">
                  <c:v>3.2399038195488723</c:v>
                </c:pt>
                <c:pt idx="35">
                  <c:v>3.2112515289079226</c:v>
                </c:pt>
                <c:pt idx="36">
                  <c:v>3.2053437526652453</c:v>
                </c:pt>
                <c:pt idx="37">
                  <c:v>3.2261705504782148</c:v>
                </c:pt>
                <c:pt idx="38">
                  <c:v>3.2339703559322035</c:v>
                </c:pt>
                <c:pt idx="39">
                  <c:v>3.2083009419218587</c:v>
                </c:pt>
                <c:pt idx="40">
                  <c:v>3.1054707835269273</c:v>
                </c:pt>
                <c:pt idx="41">
                  <c:v>2.9777827873684211</c:v>
                </c:pt>
                <c:pt idx="42">
                  <c:v>2.9726842377476541</c:v>
                </c:pt>
                <c:pt idx="43">
                  <c:v>2.99669873814433</c:v>
                </c:pt>
                <c:pt idx="44">
                  <c:v>2.9963126153846154</c:v>
                </c:pt>
                <c:pt idx="45">
                  <c:v>2.9777198362333679</c:v>
                </c:pt>
                <c:pt idx="46">
                  <c:v>2.9677525731832142</c:v>
                </c:pt>
                <c:pt idx="47">
                  <c:v>3.0127297206931702</c:v>
                </c:pt>
                <c:pt idx="48">
                  <c:v>3.0729402530612244</c:v>
                </c:pt>
                <c:pt idx="49">
                  <c:v>3.0624415721596727</c:v>
                </c:pt>
                <c:pt idx="50">
                  <c:v>2.9691499244126658</c:v>
                </c:pt>
                <c:pt idx="51">
                  <c:v>2.8816577959183673</c:v>
                </c:pt>
                <c:pt idx="52">
                  <c:v>2.7323026544342506</c:v>
                </c:pt>
                <c:pt idx="53">
                  <c:v>2.6365579757085023</c:v>
                </c:pt>
                <c:pt idx="54">
                  <c:v>2.6725552983870968</c:v>
                </c:pt>
                <c:pt idx="55">
                  <c:v>2.6622795251509053</c:v>
                </c:pt>
                <c:pt idx="56">
                  <c:v>2.6418515350701401</c:v>
                </c:pt>
                <c:pt idx="57">
                  <c:v>2.6339338981018985</c:v>
                </c:pt>
                <c:pt idx="58">
                  <c:v>2.6357627968127488</c:v>
                </c:pt>
                <c:pt idx="59">
                  <c:v>2.6301337857142855</c:v>
                </c:pt>
                <c:pt idx="60">
                  <c:v>2.6151051869436208</c:v>
                </c:pt>
                <c:pt idx="61">
                  <c:v>2.6049672978303748</c:v>
                </c:pt>
                <c:pt idx="62">
                  <c:v>2.6753315259549466</c:v>
                </c:pt>
                <c:pt idx="63">
                  <c:v>2.8948293177387914</c:v>
                </c:pt>
                <c:pt idx="64">
                  <c:v>2.7397042099125364</c:v>
                </c:pt>
                <c:pt idx="65">
                  <c:v>2.6796041122942889</c:v>
                </c:pt>
                <c:pt idx="66">
                  <c:v>2.6673695999999998</c:v>
                </c:pt>
                <c:pt idx="67">
                  <c:v>2.6457917145612346</c:v>
                </c:pt>
                <c:pt idx="68">
                  <c:v>2.5935301978866478</c:v>
                </c:pt>
                <c:pt idx="69">
                  <c:v>2.5371076168582376</c:v>
                </c:pt>
                <c:pt idx="70">
                  <c:v>2.5135614364851957</c:v>
                </c:pt>
                <c:pt idx="71">
                  <c:v>2.5271587668886775</c:v>
                </c:pt>
                <c:pt idx="72">
                  <c:v>2.5177349059829059</c:v>
                </c:pt>
                <c:pt idx="73">
                  <c:v>2.5037316018957347</c:v>
                </c:pt>
                <c:pt idx="74">
                  <c:v>2.4828716291390731</c:v>
                </c:pt>
                <c:pt idx="75">
                  <c:v>2.48488884289746</c:v>
                </c:pt>
                <c:pt idx="76">
                  <c:v>2.4641374756554306</c:v>
                </c:pt>
                <c:pt idx="77">
                  <c:v>2.4731830355140185</c:v>
                </c:pt>
                <c:pt idx="78">
                  <c:v>2.4572139253731344</c:v>
                </c:pt>
                <c:pt idx="79">
                  <c:v>2.4073281413953489</c:v>
                </c:pt>
                <c:pt idx="80">
                  <c:v>2.3508673723305482</c:v>
                </c:pt>
                <c:pt idx="81">
                  <c:v>2.3104097275254869</c:v>
                </c:pt>
                <c:pt idx="82">
                  <c:v>2.3556810212765962</c:v>
                </c:pt>
                <c:pt idx="83">
                  <c:v>2.396359697695853</c:v>
                </c:pt>
                <c:pt idx="84">
                  <c:v>2.4992752073394495</c:v>
                </c:pt>
                <c:pt idx="85">
                  <c:v>2.5412219835616439</c:v>
                </c:pt>
                <c:pt idx="86">
                  <c:v>2.4943143803457688</c:v>
                </c:pt>
                <c:pt idx="87">
                  <c:v>2.2436495387420234</c:v>
                </c:pt>
                <c:pt idx="88">
                  <c:v>2.090861822181485</c:v>
                </c:pt>
                <c:pt idx="89">
                  <c:v>1.9596973321067157</c:v>
                </c:pt>
                <c:pt idx="90">
                  <c:v>1.8537966238532106</c:v>
                </c:pt>
                <c:pt idx="91">
                  <c:v>1.7936108080438757</c:v>
                </c:pt>
                <c:pt idx="92">
                  <c:v>1.6696917844748858</c:v>
                </c:pt>
                <c:pt idx="93">
                  <c:v>1.6126367737226277</c:v>
                </c:pt>
                <c:pt idx="94">
                  <c:v>1.6289044945454545</c:v>
                </c:pt>
                <c:pt idx="95">
                  <c:v>1.6193207186932848</c:v>
                </c:pt>
                <c:pt idx="96">
                  <c:v>1.6163871666666665</c:v>
                </c:pt>
                <c:pt idx="97">
                  <c:v>1.6479043321299636</c:v>
                </c:pt>
                <c:pt idx="98">
                  <c:v>1.7854486247755832</c:v>
                </c:pt>
                <c:pt idx="99">
                  <c:v>1.8530974096601069</c:v>
                </c:pt>
                <c:pt idx="100">
                  <c:v>1.8291326844919782</c:v>
                </c:pt>
                <c:pt idx="101">
                  <c:v>1.8210176326530612</c:v>
                </c:pt>
                <c:pt idx="102">
                  <c:v>1.8075653592920353</c:v>
                </c:pt>
                <c:pt idx="103">
                  <c:v>1.8038923911894271</c:v>
                </c:pt>
                <c:pt idx="104">
                  <c:v>1.8012762460456941</c:v>
                </c:pt>
                <c:pt idx="105">
                  <c:v>1.8104360454943131</c:v>
                </c:pt>
                <c:pt idx="106">
                  <c:v>1.8083674001743677</c:v>
                </c:pt>
                <c:pt idx="107">
                  <c:v>1.8269364800000001</c:v>
                </c:pt>
                <c:pt idx="108">
                  <c:v>1.8733444991334489</c:v>
                </c:pt>
                <c:pt idx="109">
                  <c:v>1.8722093910034603</c:v>
                </c:pt>
                <c:pt idx="110">
                  <c:v>1.867852206896552</c:v>
                </c:pt>
                <c:pt idx="111">
                  <c:v>1.8604471187607574</c:v>
                </c:pt>
                <c:pt idx="112">
                  <c:v>1.8410283467811157</c:v>
                </c:pt>
                <c:pt idx="113">
                  <c:v>1.8196463344709899</c:v>
                </c:pt>
                <c:pt idx="114">
                  <c:v>1.8108565923404254</c:v>
                </c:pt>
                <c:pt idx="115">
                  <c:v>1.7784258033898306</c:v>
                </c:pt>
                <c:pt idx="116">
                  <c:v>1.7092888843881855</c:v>
                </c:pt>
                <c:pt idx="117">
                  <c:v>1.681648981512605</c:v>
                </c:pt>
                <c:pt idx="118">
                  <c:v>1.6644265841004182</c:v>
                </c:pt>
                <c:pt idx="119">
                  <c:v>1.6040518432026689</c:v>
                </c:pt>
                <c:pt idx="120">
                  <c:v>1.6149078902743141</c:v>
                </c:pt>
                <c:pt idx="121">
                  <c:v>1.6660317348798672</c:v>
                </c:pt>
                <c:pt idx="122">
                  <c:v>1.7736526666666668</c:v>
                </c:pt>
                <c:pt idx="123">
                  <c:v>1.7778285789473685</c:v>
                </c:pt>
                <c:pt idx="124">
                  <c:v>1.7750761571194764</c:v>
                </c:pt>
                <c:pt idx="125">
                  <c:v>1.787807974004874</c:v>
                </c:pt>
                <c:pt idx="126">
                  <c:v>1.7456791010509296</c:v>
                </c:pt>
                <c:pt idx="127">
                  <c:v>1.7008178630136985</c:v>
                </c:pt>
                <c:pt idx="128">
                  <c:v>1.6757991389558231</c:v>
                </c:pt>
                <c:pt idx="129">
                  <c:v>1.6542894650602407</c:v>
                </c:pt>
                <c:pt idx="130">
                  <c:v>1.6581157051282049</c:v>
                </c:pt>
                <c:pt idx="131">
                  <c:v>1.7220135948963318</c:v>
                </c:pt>
                <c:pt idx="132">
                  <c:v>1.765450478157268</c:v>
                </c:pt>
                <c:pt idx="133">
                  <c:v>1.8851503657957245</c:v>
                </c:pt>
                <c:pt idx="134">
                  <c:v>2.4039533615686275</c:v>
                </c:pt>
                <c:pt idx="135">
                  <c:v>1.9457012437499996</c:v>
                </c:pt>
                <c:pt idx="136">
                  <c:v>1.8684723545878692</c:v>
                </c:pt>
                <c:pt idx="137">
                  <c:v>1.8282388456167571</c:v>
                </c:pt>
                <c:pt idx="138">
                  <c:v>1.7952345530596436</c:v>
                </c:pt>
                <c:pt idx="139">
                  <c:v>1.7035905588914551</c:v>
                </c:pt>
                <c:pt idx="140">
                  <c:v>1.6416578697318007</c:v>
                </c:pt>
                <c:pt idx="141">
                  <c:v>1.846227197568389</c:v>
                </c:pt>
                <c:pt idx="142">
                  <c:v>2.1405261584905664</c:v>
                </c:pt>
                <c:pt idx="143">
                  <c:v>2.4272041379310343</c:v>
                </c:pt>
                <c:pt idx="144">
                  <c:v>2.3762361406133135</c:v>
                </c:pt>
                <c:pt idx="145">
                  <c:v>2.3093320357675107</c:v>
                </c:pt>
                <c:pt idx="146">
                  <c:v>2.2320805048255381</c:v>
                </c:pt>
                <c:pt idx="147">
                  <c:v>2.113033887240356</c:v>
                </c:pt>
                <c:pt idx="148">
                  <c:v>1.9613288902077153</c:v>
                </c:pt>
                <c:pt idx="149">
                  <c:v>1.8308335040710586</c:v>
                </c:pt>
                <c:pt idx="150">
                  <c:v>1.7379055103244836</c:v>
                </c:pt>
                <c:pt idx="151">
                  <c:v>1.6916222647058821</c:v>
                </c:pt>
                <c:pt idx="152">
                  <c:v>1.6551767283406755</c:v>
                </c:pt>
                <c:pt idx="153">
                  <c:v>1.6521121581259151</c:v>
                </c:pt>
                <c:pt idx="154">
                  <c:v>1.6739436262773719</c:v>
                </c:pt>
                <c:pt idx="155">
                  <c:v>1.7140895510204079</c:v>
                </c:pt>
                <c:pt idx="156">
                  <c:v>1.8020276342525401</c:v>
                </c:pt>
                <c:pt idx="157">
                  <c:v>1.7915271837916062</c:v>
                </c:pt>
                <c:pt idx="158">
                  <c:v>1.7339019812002892</c:v>
                </c:pt>
                <c:pt idx="159">
                  <c:v>1.7125839826839828</c:v>
                </c:pt>
                <c:pt idx="160">
                  <c:v>1.6819254809489574</c:v>
                </c:pt>
                <c:pt idx="161">
                  <c:v>1.660841681492109</c:v>
                </c:pt>
                <c:pt idx="162">
                  <c:v>1.6590177580529706</c:v>
                </c:pt>
                <c:pt idx="163">
                  <c:v>1.6577564710920769</c:v>
                </c:pt>
                <c:pt idx="164">
                  <c:v>1.6409076782918148</c:v>
                </c:pt>
                <c:pt idx="165">
                  <c:v>1.630495221590909</c:v>
                </c:pt>
                <c:pt idx="166">
                  <c:v>1.6304792912827779</c:v>
                </c:pt>
                <c:pt idx="167">
                  <c:v>1.6648090162314748</c:v>
                </c:pt>
                <c:pt idx="168">
                  <c:v>1.6755418099929626</c:v>
                </c:pt>
                <c:pt idx="169">
                  <c:v>1.6612110920590302</c:v>
                </c:pt>
                <c:pt idx="170">
                  <c:v>1.651984857142857</c:v>
                </c:pt>
                <c:pt idx="171">
                  <c:v>1.6553266191474492</c:v>
                </c:pt>
                <c:pt idx="172">
                  <c:v>1.6598118688066992</c:v>
                </c:pt>
                <c:pt idx="173">
                  <c:v>1.6540406175243394</c:v>
                </c:pt>
                <c:pt idx="174">
                  <c:v>1.6258164715672676</c:v>
                </c:pt>
                <c:pt idx="175">
                  <c:v>1.602757311157311</c:v>
                </c:pt>
                <c:pt idx="176">
                  <c:v>1.5786368498269896</c:v>
                </c:pt>
                <c:pt idx="177">
                  <c:v>1.5232462872928179</c:v>
                </c:pt>
                <c:pt idx="178">
                  <c:v>1.5228242262068967</c:v>
                </c:pt>
                <c:pt idx="179">
                  <c:v>1.5449736923076924</c:v>
                </c:pt>
                <c:pt idx="180">
                  <c:v>1.5457432931506851</c:v>
                </c:pt>
                <c:pt idx="181">
                  <c:v>1.520940981544771</c:v>
                </c:pt>
                <c:pt idx="182">
                  <c:v>1.5292612276144908</c:v>
                </c:pt>
                <c:pt idx="183">
                  <c:v>1.6230026666666666</c:v>
                </c:pt>
                <c:pt idx="184">
                  <c:v>1.5987293433038747</c:v>
                </c:pt>
                <c:pt idx="185">
                  <c:v>1.5463731250000001</c:v>
                </c:pt>
                <c:pt idx="186">
                  <c:v>1.5168197803389831</c:v>
                </c:pt>
                <c:pt idx="187">
                  <c:v>1.4913188803245436</c:v>
                </c:pt>
                <c:pt idx="188">
                  <c:v>1.4731702102425877</c:v>
                </c:pt>
                <c:pt idx="189">
                  <c:v>1.4607024</c:v>
                </c:pt>
                <c:pt idx="190">
                  <c:v>1.457767298057602</c:v>
                </c:pt>
                <c:pt idx="191">
                  <c:v>1.450273467202142</c:v>
                </c:pt>
                <c:pt idx="192">
                  <c:v>1.4529015861148198</c:v>
                </c:pt>
                <c:pt idx="193">
                  <c:v>1.4597292471685543</c:v>
                </c:pt>
                <c:pt idx="194">
                  <c:v>1.4768785063122924</c:v>
                </c:pt>
                <c:pt idx="195">
                  <c:v>1.4761902982107358</c:v>
                </c:pt>
                <c:pt idx="196">
                  <c:v>1.4587702539682541</c:v>
                </c:pt>
                <c:pt idx="197">
                  <c:v>1.4433818181818181</c:v>
                </c:pt>
                <c:pt idx="198">
                  <c:v>1.4421355055884288</c:v>
                </c:pt>
                <c:pt idx="199">
                  <c:v>1.4297119947506562</c:v>
                </c:pt>
                <c:pt idx="200">
                  <c:v>1.4118846920052424</c:v>
                </c:pt>
                <c:pt idx="201">
                  <c:v>1.3995611615434926</c:v>
                </c:pt>
                <c:pt idx="202">
                  <c:v>1.3834216067929459</c:v>
                </c:pt>
                <c:pt idx="203">
                  <c:v>1.3845745876221498</c:v>
                </c:pt>
                <c:pt idx="204">
                  <c:v>1.3922765230969421</c:v>
                </c:pt>
                <c:pt idx="205">
                  <c:v>1.4315959194282002</c:v>
                </c:pt>
                <c:pt idx="206">
                  <c:v>1.5847094557207497</c:v>
                </c:pt>
                <c:pt idx="207">
                  <c:v>1.5722183896774191</c:v>
                </c:pt>
                <c:pt idx="208">
                  <c:v>1.596909376205788</c:v>
                </c:pt>
                <c:pt idx="209">
                  <c:v>1.6609524407431133</c:v>
                </c:pt>
                <c:pt idx="210">
                  <c:v>1.6157385882352941</c:v>
                </c:pt>
                <c:pt idx="211">
                  <c:v>1.5054463152520741</c:v>
                </c:pt>
                <c:pt idx="212">
                  <c:v>1.4498479235668791</c:v>
                </c:pt>
                <c:pt idx="213">
                  <c:v>1.4464546666666667</c:v>
                </c:pt>
                <c:pt idx="214">
                  <c:v>1.5128813696892836</c:v>
                </c:pt>
                <c:pt idx="215">
                  <c:v>1.6358266447534764</c:v>
                </c:pt>
                <c:pt idx="216">
                  <c:v>1.6828297971014492</c:v>
                </c:pt>
                <c:pt idx="217">
                  <c:v>1.7153230571967317</c:v>
                </c:pt>
                <c:pt idx="218">
                  <c:v>1.7350041053952319</c:v>
                </c:pt>
                <c:pt idx="219">
                  <c:v>1.7180250519724485</c:v>
                </c:pt>
                <c:pt idx="220">
                  <c:v>1.6438234142678345</c:v>
                </c:pt>
                <c:pt idx="221">
                  <c:v>1.5925523352095061</c:v>
                </c:pt>
                <c:pt idx="222">
                  <c:v>1.5697145866166353</c:v>
                </c:pt>
                <c:pt idx="223">
                  <c:v>1.5211850836454428</c:v>
                </c:pt>
                <c:pt idx="224">
                  <c:v>1.4525064389027429</c:v>
                </c:pt>
                <c:pt idx="225">
                  <c:v>1.4307252985074626</c:v>
                </c:pt>
                <c:pt idx="226">
                  <c:v>1.4271751116625309</c:v>
                </c:pt>
                <c:pt idx="227">
                  <c:v>1.4411057733746129</c:v>
                </c:pt>
                <c:pt idx="228">
                  <c:v>1.4604012863327149</c:v>
                </c:pt>
                <c:pt idx="229">
                  <c:v>1.4730404301606921</c:v>
                </c:pt>
                <c:pt idx="230">
                  <c:v>1.4516857185185184</c:v>
                </c:pt>
                <c:pt idx="231">
                  <c:v>1.4246356740740738</c:v>
                </c:pt>
                <c:pt idx="232">
                  <c:v>1.4020939703703703</c:v>
                </c:pt>
                <c:pt idx="233">
                  <c:v>1.3733484340320592</c:v>
                </c:pt>
                <c:pt idx="234">
                  <c:v>1.3520031439114393</c:v>
                </c:pt>
                <c:pt idx="235">
                  <c:v>1.3069757346437347</c:v>
                </c:pt>
                <c:pt idx="236">
                  <c:v>1.2724460245098039</c:v>
                </c:pt>
                <c:pt idx="237">
                  <c:v>1.248539995104039</c:v>
                </c:pt>
                <c:pt idx="238">
                  <c:v>1.2313974360856268</c:v>
                </c:pt>
                <c:pt idx="239">
                  <c:v>1.2387897107992678</c:v>
                </c:pt>
                <c:pt idx="240">
                  <c:v>1.2476647556368068</c:v>
                </c:pt>
                <c:pt idx="241">
                  <c:v>1.224656209245742</c:v>
                </c:pt>
                <c:pt idx="242">
                  <c:v>1.2327725173041892</c:v>
                </c:pt>
                <c:pt idx="243">
                  <c:v>1.2239036502732239</c:v>
                </c:pt>
                <c:pt idx="244">
                  <c:v>1.2231609902912621</c:v>
                </c:pt>
                <c:pt idx="245">
                  <c:v>1.2517371380349607</c:v>
                </c:pt>
                <c:pt idx="246">
                  <c:v>1.2495165108433735</c:v>
                </c:pt>
                <c:pt idx="247">
                  <c:v>1.2392505301204819</c:v>
                </c:pt>
                <c:pt idx="248">
                  <c:v>1.2515716424715055</c:v>
                </c:pt>
                <c:pt idx="249">
                  <c:v>1.277713948533812</c:v>
                </c:pt>
                <c:pt idx="250">
                  <c:v>1.3623356710369487</c:v>
                </c:pt>
                <c:pt idx="251">
                  <c:v>1.4134895324211778</c:v>
                </c:pt>
                <c:pt idx="252">
                  <c:v>1.4716894726840857</c:v>
                </c:pt>
                <c:pt idx="253">
                  <c:v>1.5691589763033178</c:v>
                </c:pt>
                <c:pt idx="254">
                  <c:v>1.7097609308919079</c:v>
                </c:pt>
                <c:pt idx="255">
                  <c:v>2.3113467388235298</c:v>
                </c:pt>
                <c:pt idx="256">
                  <c:v>1.9347900210526316</c:v>
                </c:pt>
                <c:pt idx="257">
                  <c:v>1.8319322083089526</c:v>
                </c:pt>
                <c:pt idx="258">
                  <c:v>1.7960155093457943</c:v>
                </c:pt>
                <c:pt idx="259">
                  <c:v>1.7657929709639955</c:v>
                </c:pt>
                <c:pt idx="260">
                  <c:v>1.7620903300521136</c:v>
                </c:pt>
                <c:pt idx="261">
                  <c:v>1.7564516409959468</c:v>
                </c:pt>
                <c:pt idx="262">
                  <c:v>1.9731262258064515</c:v>
                </c:pt>
                <c:pt idx="263">
                  <c:v>2.0341197883841287</c:v>
                </c:pt>
                <c:pt idx="264">
                  <c:v>2.0641575246842709</c:v>
                </c:pt>
                <c:pt idx="265">
                  <c:v>2.1305395830469642</c:v>
                </c:pt>
                <c:pt idx="266">
                  <c:v>2.0920652255125285</c:v>
                </c:pt>
                <c:pt idx="267">
                  <c:v>2.0236814500000002</c:v>
                </c:pt>
                <c:pt idx="268">
                  <c:v>1.9271428597387847</c:v>
                </c:pt>
                <c:pt idx="269">
                  <c:v>1.8866025895691612</c:v>
                </c:pt>
                <c:pt idx="270">
                  <c:v>1.8440715578116189</c:v>
                </c:pt>
                <c:pt idx="271">
                  <c:v>1.8111504153066968</c:v>
                </c:pt>
                <c:pt idx="272">
                  <c:v>1.7250121352874856</c:v>
                </c:pt>
                <c:pt idx="273">
                  <c:v>1.6989379661781285</c:v>
                </c:pt>
                <c:pt idx="274">
                  <c:v>1.7565062549129702</c:v>
                </c:pt>
                <c:pt idx="275">
                  <c:v>1.6819461756756757</c:v>
                </c:pt>
                <c:pt idx="276">
                  <c:v>1.6362609983098595</c:v>
                </c:pt>
                <c:pt idx="277">
                  <c:v>1.5328866786922211</c:v>
                </c:pt>
                <c:pt idx="278">
                  <c:v>1.5385188474957796</c:v>
                </c:pt>
                <c:pt idx="279">
                  <c:v>1.5208811505617981</c:v>
                </c:pt>
                <c:pt idx="280">
                  <c:v>1.5261680537815128</c:v>
                </c:pt>
                <c:pt idx="281">
                  <c:v>1.5723121204684884</c:v>
                </c:pt>
                <c:pt idx="282">
                  <c:v>1.577341588857939</c:v>
                </c:pt>
                <c:pt idx="283">
                  <c:v>1.5398644454342982</c:v>
                </c:pt>
                <c:pt idx="284">
                  <c:v>1.5242700044444444</c:v>
                </c:pt>
                <c:pt idx="285">
                  <c:v>1.5308376952908589</c:v>
                </c:pt>
                <c:pt idx="286">
                  <c:v>1.5808117787610618</c:v>
                </c:pt>
                <c:pt idx="287">
                  <c:v>1.6162849403973512</c:v>
                </c:pt>
                <c:pt idx="288">
                  <c:v>1.6377572363636363</c:v>
                </c:pt>
                <c:pt idx="289">
                  <c:v>1.6966537777777775</c:v>
                </c:pt>
                <c:pt idx="290">
                  <c:v>1.8612089726177434</c:v>
                </c:pt>
                <c:pt idx="291">
                  <c:v>2.1759373986928101</c:v>
                </c:pt>
                <c:pt idx="292">
                  <c:v>2.337865178901577</c:v>
                </c:pt>
                <c:pt idx="293">
                  <c:v>1.9813566943231442</c:v>
                </c:pt>
                <c:pt idx="294">
                  <c:v>1.8262107643521051</c:v>
                </c:pt>
                <c:pt idx="295">
                  <c:v>1.7351325614418351</c:v>
                </c:pt>
                <c:pt idx="296">
                  <c:v>1.6950085008165485</c:v>
                </c:pt>
                <c:pt idx="297">
                  <c:v>1.6929369279132791</c:v>
                </c:pt>
                <c:pt idx="298">
                  <c:v>1.6887645251215562</c:v>
                </c:pt>
                <c:pt idx="299">
                  <c:v>1.7077077815035153</c:v>
                </c:pt>
                <c:pt idx="300">
                  <c:v>1.7515269318918918</c:v>
                </c:pt>
                <c:pt idx="301">
                  <c:v>1.7848654663072776</c:v>
                </c:pt>
                <c:pt idx="302">
                  <c:v>1.9706022716049383</c:v>
                </c:pt>
                <c:pt idx="303">
                  <c:v>2.0315785923942151</c:v>
                </c:pt>
                <c:pt idx="304">
                  <c:v>2.005115266702298</c:v>
                </c:pt>
                <c:pt idx="305">
                  <c:v>1.9733252806830308</c:v>
                </c:pt>
                <c:pt idx="306">
                  <c:v>1.9830470945802339</c:v>
                </c:pt>
                <c:pt idx="307">
                  <c:v>1.9808537046056114</c:v>
                </c:pt>
                <c:pt idx="308">
                  <c:v>1.9774712554204124</c:v>
                </c:pt>
                <c:pt idx="309">
                  <c:v>2.0677843171247359</c:v>
                </c:pt>
                <c:pt idx="310">
                  <c:v>2.1433383477344576</c:v>
                </c:pt>
                <c:pt idx="311">
                  <c:v>2.4013294171907758</c:v>
                </c:pt>
                <c:pt idx="312">
                  <c:v>2.48657216066771</c:v>
                </c:pt>
                <c:pt idx="313">
                  <c:v>2.4065649869587902</c:v>
                </c:pt>
                <c:pt idx="314">
                  <c:v>2.3620787766179543</c:v>
                </c:pt>
                <c:pt idx="315">
                  <c:v>2.4825867193347193</c:v>
                </c:pt>
                <c:pt idx="316">
                  <c:v>2.619833926462972</c:v>
                </c:pt>
                <c:pt idx="317">
                  <c:v>2.6645061848218896</c:v>
                </c:pt>
                <c:pt idx="318">
                  <c:v>2.5602531735537193</c:v>
                </c:pt>
                <c:pt idx="319">
                  <c:v>2.5878387898812596</c:v>
                </c:pt>
                <c:pt idx="320">
                  <c:v>2.714303330938943</c:v>
                </c:pt>
                <c:pt idx="321">
                  <c:v>2.82556405099439</c:v>
                </c:pt>
                <c:pt idx="322">
                  <c:v>3.1753867565392353</c:v>
                </c:pt>
                <c:pt idx="323">
                  <c:v>3.2109530406830737</c:v>
                </c:pt>
                <c:pt idx="324">
                  <c:v>3.0207020858152447</c:v>
                </c:pt>
                <c:pt idx="325">
                  <c:v>2.9580268187783947</c:v>
                </c:pt>
                <c:pt idx="326">
                  <c:v>2.9536531219267439</c:v>
                </c:pt>
                <c:pt idx="327">
                  <c:v>2.9582764252758276</c:v>
                </c:pt>
                <c:pt idx="328">
                  <c:v>2.9611468282423634</c:v>
                </c:pt>
                <c:pt idx="329">
                  <c:v>3.0640543617339309</c:v>
                </c:pt>
                <c:pt idx="330">
                  <c:v>3.1105535459513169</c:v>
                </c:pt>
                <c:pt idx="331">
                  <c:v>3.0956081585728445</c:v>
                </c:pt>
                <c:pt idx="332">
                  <c:v>3.1160211375061606</c:v>
                </c:pt>
                <c:pt idx="333">
                  <c:v>3.1643773778213937</c:v>
                </c:pt>
                <c:pt idx="334">
                  <c:v>3.0383282169625248</c:v>
                </c:pt>
                <c:pt idx="335">
                  <c:v>2.8890894422981672</c:v>
                </c:pt>
                <c:pt idx="336">
                  <c:v>2.8623499999999997</c:v>
                </c:pt>
                <c:pt idx="337">
                  <c:v>2.9487345347119645</c:v>
                </c:pt>
                <c:pt idx="338">
                  <c:v>2.8337546621312737</c:v>
                </c:pt>
                <c:pt idx="339">
                  <c:v>2.8907544582962008</c:v>
                </c:pt>
                <c:pt idx="340">
                  <c:v>2.9706717002455085</c:v>
                </c:pt>
                <c:pt idx="341">
                  <c:v>3.0209018377496313</c:v>
                </c:pt>
                <c:pt idx="342">
                  <c:v>3.0225976484244637</c:v>
                </c:pt>
                <c:pt idx="343">
                  <c:v>3.0085626605672813</c:v>
                </c:pt>
                <c:pt idx="344">
                  <c:v>3.0735755186582083</c:v>
                </c:pt>
                <c:pt idx="345">
                  <c:v>3.0878683353638277</c:v>
                </c:pt>
                <c:pt idx="346">
                  <c:v>3.158888799167574</c:v>
                </c:pt>
                <c:pt idx="347">
                  <c:v>3.2678843309909653</c:v>
                </c:pt>
                <c:pt idx="348">
                  <c:v>3.659250014703511</c:v>
                </c:pt>
                <c:pt idx="349">
                  <c:v>3.7384825784482958</c:v>
                </c:pt>
                <c:pt idx="350">
                  <c:v>3.8289045066784815</c:v>
                </c:pt>
                <c:pt idx="351">
                  <c:v>3.8208138494595354</c:v>
                </c:pt>
                <c:pt idx="352">
                  <c:v>4.2189340242119853</c:v>
                </c:pt>
                <c:pt idx="353">
                  <c:v>4.4094675192341848</c:v>
                </c:pt>
                <c:pt idx="354">
                  <c:v>4.7342102709936427</c:v>
                </c:pt>
                <c:pt idx="355">
                  <c:v>5.1373975600446977</c:v>
                </c:pt>
                <c:pt idx="356">
                  <c:v>5.1676631369397672</c:v>
                </c:pt>
                <c:pt idx="357">
                  <c:v>4.6944548758516618</c:v>
                </c:pt>
                <c:pt idx="358">
                  <c:v>4.3956924702001583</c:v>
                </c:pt>
                <c:pt idx="359">
                  <c:v>3.9760741841977927</c:v>
                </c:pt>
                <c:pt idx="360">
                  <c:v>3.4298440613080743</c:v>
                </c:pt>
                <c:pt idx="361">
                  <c:v>3.0368248744075155</c:v>
                </c:pt>
                <c:pt idx="362">
                  <c:v>2.88212337672755</c:v>
                </c:pt>
                <c:pt idx="363">
                  <c:v>2.8052792853952657</c:v>
                </c:pt>
                <c:pt idx="364">
                  <c:v>2.6568224080566596</c:v>
                </c:pt>
                <c:pt idx="365">
                  <c:v>2.694207774941352</c:v>
                </c:pt>
                <c:pt idx="366">
                  <c:v>2.6788206739210034</c:v>
                </c:pt>
                <c:pt idx="367">
                  <c:v>2.7757811331998696</c:v>
                </c:pt>
                <c:pt idx="368">
                  <c:v>2.7800097836312321</c:v>
                </c:pt>
                <c:pt idx="369">
                  <c:v>2.8916408995335234</c:v>
                </c:pt>
                <c:pt idx="370">
                  <c:v>2.8793013615243144</c:v>
                </c:pt>
                <c:pt idx="371">
                  <c:v>2.9269055383378983</c:v>
                </c:pt>
                <c:pt idx="372">
                  <c:v>3.1267049172781425</c:v>
                </c:pt>
                <c:pt idx="373">
                  <c:v>3.1228391245335798</c:v>
                </c:pt>
                <c:pt idx="374">
                  <c:v>3.3211824873096449</c:v>
                </c:pt>
                <c:pt idx="375">
                  <c:v>3.2380726156451782</c:v>
                </c:pt>
                <c:pt idx="376">
                  <c:v>3.2571612225274094</c:v>
                </c:pt>
                <c:pt idx="377">
                  <c:v>3.3381583621201174</c:v>
                </c:pt>
                <c:pt idx="378">
                  <c:v>3.2637075576418608</c:v>
                </c:pt>
                <c:pt idx="379">
                  <c:v>3.1698015699888118</c:v>
                </c:pt>
                <c:pt idx="380">
                  <c:v>3.1325618437076352</c:v>
                </c:pt>
                <c:pt idx="381">
                  <c:v>3.1436306658773971</c:v>
                </c:pt>
                <c:pt idx="382">
                  <c:v>3.1564065147176725</c:v>
                </c:pt>
                <c:pt idx="383">
                  <c:v>3.2632701367361383</c:v>
                </c:pt>
                <c:pt idx="384">
                  <c:v>3.3747575827678857</c:v>
                </c:pt>
                <c:pt idx="385">
                  <c:v>3.5257861642294714</c:v>
                </c:pt>
                <c:pt idx="386">
                  <c:v>3.7587340847337321</c:v>
                </c:pt>
                <c:pt idx="387">
                  <c:v>3.9573389250917086</c:v>
                </c:pt>
                <c:pt idx="388">
                  <c:v>4.1770965666275117</c:v>
                </c:pt>
                <c:pt idx="389">
                  <c:v>4.3183648752973092</c:v>
                </c:pt>
                <c:pt idx="390">
                  <c:v>4.2386095815947966</c:v>
                </c:pt>
                <c:pt idx="391">
                  <c:v>4.1411453857993106</c:v>
                </c:pt>
                <c:pt idx="392">
                  <c:v>3.9845095303799996</c:v>
                </c:pt>
                <c:pt idx="393">
                  <c:v>3.9525993047508683</c:v>
                </c:pt>
                <c:pt idx="394">
                  <c:v>3.925770251150722</c:v>
                </c:pt>
                <c:pt idx="395">
                  <c:v>3.9102375162072769</c:v>
                </c:pt>
                <c:pt idx="396">
                  <c:v>3.9458921454952041</c:v>
                </c:pt>
                <c:pt idx="397">
                  <c:v>3.9063834136509072</c:v>
                </c:pt>
                <c:pt idx="398">
                  <c:v>3.9499522900026336</c:v>
                </c:pt>
                <c:pt idx="399">
                  <c:v>4.0550726281543232</c:v>
                </c:pt>
                <c:pt idx="400">
                  <c:v>4.1575909093292083</c:v>
                </c:pt>
                <c:pt idx="401">
                  <c:v>4.0963322802089959</c:v>
                </c:pt>
                <c:pt idx="402">
                  <c:v>3.9904143440508566</c:v>
                </c:pt>
                <c:pt idx="403">
                  <c:v>3.7427518542182696</c:v>
                </c:pt>
                <c:pt idx="404">
                  <c:v>3.7208832336141811</c:v>
                </c:pt>
                <c:pt idx="405">
                  <c:v>3.8766661909817097</c:v>
                </c:pt>
                <c:pt idx="406">
                  <c:v>4.0229544381285534</c:v>
                </c:pt>
                <c:pt idx="407">
                  <c:v>4.0428813917247632</c:v>
                </c:pt>
                <c:pt idx="408">
                  <c:v>4.0494715831164223</c:v>
                </c:pt>
                <c:pt idx="409">
                  <c:v>4.0464186654675007</c:v>
                </c:pt>
                <c:pt idx="410">
                  <c:v>4.0368198479543782</c:v>
                </c:pt>
                <c:pt idx="411">
                  <c:v>4.1427473058518061</c:v>
                </c:pt>
                <c:pt idx="412">
                  <c:v>4.0649645159762908</c:v>
                </c:pt>
                <c:pt idx="413">
                  <c:v>3.8860755399903386</c:v>
                </c:pt>
                <c:pt idx="414">
                  <c:v>3.7783392897647641</c:v>
                </c:pt>
                <c:pt idx="415">
                  <c:v>3.7393944559449466</c:v>
                </c:pt>
                <c:pt idx="416">
                  <c:v>3.769705741378051</c:v>
                </c:pt>
                <c:pt idx="417">
                  <c:v>3.8106804762292659</c:v>
                </c:pt>
                <c:pt idx="418">
                  <c:v>3.8490758408162917</c:v>
                </c:pt>
                <c:pt idx="419">
                  <c:v>3.8360783134230689</c:v>
                </c:pt>
                <c:pt idx="420">
                  <c:v>3.8283071739037613</c:v>
                </c:pt>
                <c:pt idx="421">
                  <c:v>3.9101836889549366</c:v>
                </c:pt>
                <c:pt idx="422">
                  <c:v>4.036894789242087</c:v>
                </c:pt>
                <c:pt idx="423">
                  <c:v>4.207307620288514</c:v>
                </c:pt>
                <c:pt idx="424">
                  <c:v>4.0785426724375471</c:v>
                </c:pt>
                <c:pt idx="425">
                  <c:v>3.942641628787078</c:v>
                </c:pt>
                <c:pt idx="426">
                  <c:v>3.9220925241656563</c:v>
                </c:pt>
                <c:pt idx="427">
                  <c:v>3.8815905322847404</c:v>
                </c:pt>
                <c:pt idx="428">
                  <c:v>3.8509365343358946</c:v>
                </c:pt>
                <c:pt idx="429">
                  <c:v>3.8032228130020282</c:v>
                </c:pt>
                <c:pt idx="430">
                  <c:v>3.7330906353416697</c:v>
                </c:pt>
                <c:pt idx="431">
                  <c:v>3.600776584150708</c:v>
                </c:pt>
                <c:pt idx="432">
                  <c:v>3.4722780128213233</c:v>
                </c:pt>
                <c:pt idx="433">
                  <c:v>3.2307131537993099</c:v>
                </c:pt>
                <c:pt idx="434">
                  <c:v>2.9126513036594393</c:v>
                </c:pt>
                <c:pt idx="435">
                  <c:v>2.9617566663126818</c:v>
                </c:pt>
                <c:pt idx="436">
                  <c:v>3.1161700744936596</c:v>
                </c:pt>
                <c:pt idx="437">
                  <c:v>2.8396036020779265</c:v>
                </c:pt>
                <c:pt idx="438">
                  <c:v>2.8653798409294313</c:v>
                </c:pt>
                <c:pt idx="439">
                  <c:v>2.8126358743676896</c:v>
                </c:pt>
                <c:pt idx="440">
                  <c:v>2.7147442536616557</c:v>
                </c:pt>
                <c:pt idx="441">
                  <c:v>2.495924009373041</c:v>
                </c:pt>
                <c:pt idx="442">
                  <c:v>2.4356418629915488</c:v>
                </c:pt>
                <c:pt idx="443">
                  <c:v>2.4043321888303799</c:v>
                </c:pt>
                <c:pt idx="444">
                  <c:v>2.35173360190011</c:v>
                </c:pt>
                <c:pt idx="445">
                  <c:v>2.1620399242147359</c:v>
                </c:pt>
                <c:pt idx="446">
                  <c:v>2.0142091076700814</c:v>
                </c:pt>
                <c:pt idx="447">
                  <c:v>1.9694629068559193</c:v>
                </c:pt>
                <c:pt idx="448">
                  <c:v>1.9922576025554808</c:v>
                </c:pt>
                <c:pt idx="449">
                  <c:v>2.0269699259073213</c:v>
                </c:pt>
                <c:pt idx="450">
                  <c:v>2.1324523452087067</c:v>
                </c:pt>
                <c:pt idx="451">
                  <c:v>2.186829112947934</c:v>
                </c:pt>
                <c:pt idx="452">
                  <c:v>2.1623341478670612</c:v>
                </c:pt>
                <c:pt idx="453">
                  <c:v>2.1001688682111186</c:v>
                </c:pt>
                <c:pt idx="454">
                  <c:v>2.1435579322993168</c:v>
                </c:pt>
                <c:pt idx="455">
                  <c:v>2.3030166466139921</c:v>
                </c:pt>
                <c:pt idx="456">
                  <c:v>2.265955585486831</c:v>
                </c:pt>
                <c:pt idx="457">
                  <c:v>2.4889414094236511</c:v>
                </c:pt>
                <c:pt idx="458">
                  <c:v>2.5820919999999998</c:v>
                </c:pt>
                <c:pt idx="459">
                  <c:v>2.6108713086465101</c:v>
                </c:pt>
                <c:pt idx="460">
                  <c:v>2.622535246251632</c:v>
                </c:pt>
                <c:pt idx="461">
                  <c:v>2.5698919565257192</c:v>
                </c:pt>
                <c:pt idx="462">
                  <c:v>2.5707464880773911</c:v>
                </c:pt>
                <c:pt idx="463">
                  <c:v>2.5588674606037976</c:v>
                </c:pt>
                <c:pt idx="464">
                  <c:v>2.5712453590681381</c:v>
                </c:pt>
                <c:pt idx="465">
                  <c:v>2.5797882808740429</c:v>
                </c:pt>
                <c:pt idx="466">
                  <c:v>2.5797291186853961</c:v>
                </c:pt>
                <c:pt idx="467">
                  <c:v>2.6083922269275783</c:v>
                </c:pt>
                <c:pt idx="468">
                  <c:v>2.6468334768164898</c:v>
                </c:pt>
                <c:pt idx="469">
                  <c:v>2.6642795383761104</c:v>
                </c:pt>
                <c:pt idx="470">
                  <c:v>2.6952052176921817</c:v>
                </c:pt>
                <c:pt idx="471">
                  <c:v>2.6558156377739008</c:v>
                </c:pt>
                <c:pt idx="472">
                  <c:v>2.6329543228283763</c:v>
                </c:pt>
                <c:pt idx="473">
                  <c:v>2.5655908928612283</c:v>
                </c:pt>
                <c:pt idx="474">
                  <c:v>2.5720883982455756</c:v>
                </c:pt>
                <c:pt idx="475">
                  <c:v>2.5636300865149328</c:v>
                </c:pt>
                <c:pt idx="476">
                  <c:v>2.5679287153046575</c:v>
                </c:pt>
                <c:pt idx="477">
                  <c:v>2.5745479158805615</c:v>
                </c:pt>
                <c:pt idx="478">
                  <c:v>2.5784575474079365</c:v>
                </c:pt>
                <c:pt idx="479">
                  <c:v>2.6186410319111166</c:v>
                </c:pt>
                <c:pt idx="480">
                  <c:v>2.6584520572149972</c:v>
                </c:pt>
                <c:pt idx="481">
                  <c:v>2.690221613238172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74592"/>
        <c:axId val="880075152"/>
      </c:lineChart>
      <c:dateAx>
        <c:axId val="880074592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0075152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880075152"/>
        <c:scaling>
          <c:orientation val="minMax"/>
          <c:max val="5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0074592"/>
        <c:crosses val="autoZero"/>
        <c:crossBetween val="between"/>
        <c:majorUnit val="0.5"/>
      </c:valAx>
      <c:dateAx>
        <c:axId val="88007571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767426368"/>
        <c:crosses val="autoZero"/>
        <c:auto val="1"/>
        <c:lblOffset val="100"/>
        <c:baseTimeUnit val="months"/>
      </c:dateAx>
      <c:valAx>
        <c:axId val="76742636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8007571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082774049217008"/>
          <c:y val="0.15277777777777779"/>
          <c:w val="0.3970917225950783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"/>
          <c:w val="0.87919559126336455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Gas-A'!$A$41:$A$92</c:f>
              <c:numCache>
                <c:formatCode>General</c:formatCode>
                <c:ptCount val="52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</c:numCache>
            </c:numRef>
          </c:cat>
          <c:val>
            <c:numRef>
              <c:f>'Natural Gas-A'!$E$41:$E$92</c:f>
              <c:numCache>
                <c:formatCode>General</c:formatCode>
                <c:ptCount val="52"/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7431968"/>
        <c:axId val="76743252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Gas-A'!$A$41:$A$92</c:f>
              <c:numCache>
                <c:formatCode>General</c:formatCode>
                <c:ptCount val="52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</c:numCache>
            </c:numRef>
          </c:cat>
          <c:val>
            <c:numRef>
              <c:f>'Natural Gas-A'!$C$41:$C$92</c:f>
              <c:numCache>
                <c:formatCode>0.00</c:formatCode>
                <c:ptCount val="52"/>
                <c:pt idx="0">
                  <c:v>1.04</c:v>
                </c:pt>
                <c:pt idx="1">
                  <c:v>1.04</c:v>
                </c:pt>
                <c:pt idx="2">
                  <c:v>1.05</c:v>
                </c:pt>
                <c:pt idx="3">
                  <c:v>1.0900000000000001</c:v>
                </c:pt>
                <c:pt idx="4">
                  <c:v>1.1499999999999999</c:v>
                </c:pt>
                <c:pt idx="5">
                  <c:v>1.21</c:v>
                </c:pt>
                <c:pt idx="6">
                  <c:v>1.29</c:v>
                </c:pt>
                <c:pt idx="7">
                  <c:v>1.43</c:v>
                </c:pt>
                <c:pt idx="8">
                  <c:v>1.71</c:v>
                </c:pt>
                <c:pt idx="9">
                  <c:v>1.98</c:v>
                </c:pt>
                <c:pt idx="10">
                  <c:v>2.35</c:v>
                </c:pt>
                <c:pt idx="11">
                  <c:v>2.56</c:v>
                </c:pt>
                <c:pt idx="12">
                  <c:v>2.98</c:v>
                </c:pt>
                <c:pt idx="13">
                  <c:v>3.68</c:v>
                </c:pt>
                <c:pt idx="14">
                  <c:v>4.2039515951000004</c:v>
                </c:pt>
                <c:pt idx="15">
                  <c:v>5.0530628103000002</c:v>
                </c:pt>
                <c:pt idx="16">
                  <c:v>6.0382965756000004</c:v>
                </c:pt>
                <c:pt idx="17">
                  <c:v>6.1191446041999997</c:v>
                </c:pt>
                <c:pt idx="18">
                  <c:v>6.1205661693</c:v>
                </c:pt>
                <c:pt idx="19">
                  <c:v>5.8299422498000002</c:v>
                </c:pt>
                <c:pt idx="20">
                  <c:v>5.5461170076000004</c:v>
                </c:pt>
                <c:pt idx="21">
                  <c:v>5.4705541647000002</c:v>
                </c:pt>
                <c:pt idx="22">
                  <c:v>5.6367852937</c:v>
                </c:pt>
                <c:pt idx="23">
                  <c:v>5.7964966126000004</c:v>
                </c:pt>
                <c:pt idx="24">
                  <c:v>5.8244283716999998</c:v>
                </c:pt>
                <c:pt idx="25">
                  <c:v>5.8908905048999998</c:v>
                </c:pt>
                <c:pt idx="26">
                  <c:v>6.1662314160999996</c:v>
                </c:pt>
                <c:pt idx="27">
                  <c:v>6.4054976545000004</c:v>
                </c:pt>
                <c:pt idx="28">
                  <c:v>6.0641935512999998</c:v>
                </c:pt>
                <c:pt idx="29">
                  <c:v>6.3493423491999996</c:v>
                </c:pt>
                <c:pt idx="30">
                  <c:v>6.9462838544999999</c:v>
                </c:pt>
                <c:pt idx="31">
                  <c:v>6.8255898137999997</c:v>
                </c:pt>
                <c:pt idx="32">
                  <c:v>6.6949664090000001</c:v>
                </c:pt>
                <c:pt idx="33">
                  <c:v>7.7683835006999997</c:v>
                </c:pt>
                <c:pt idx="34">
                  <c:v>9.6307919243000004</c:v>
                </c:pt>
                <c:pt idx="35">
                  <c:v>7.8968603146999996</c:v>
                </c:pt>
                <c:pt idx="36">
                  <c:v>9.6320075833000001</c:v>
                </c:pt>
                <c:pt idx="37">
                  <c:v>10.750917429999999</c:v>
                </c:pt>
                <c:pt idx="38">
                  <c:v>12.700083261</c:v>
                </c:pt>
                <c:pt idx="39">
                  <c:v>13.732421025000001</c:v>
                </c:pt>
                <c:pt idx="40">
                  <c:v>13.083873873</c:v>
                </c:pt>
                <c:pt idx="41">
                  <c:v>13.895861755</c:v>
                </c:pt>
                <c:pt idx="42">
                  <c:v>12.142955502</c:v>
                </c:pt>
                <c:pt idx="43">
                  <c:v>11.391013954</c:v>
                </c:pt>
                <c:pt idx="44">
                  <c:v>11.026940066</c:v>
                </c:pt>
                <c:pt idx="45">
                  <c:v>10.652290561999999</c:v>
                </c:pt>
                <c:pt idx="46">
                  <c:v>10.294024816</c:v>
                </c:pt>
                <c:pt idx="47">
                  <c:v>10.940261472</c:v>
                </c:pt>
                <c:pt idx="48">
                  <c:v>10.364662174999999</c:v>
                </c:pt>
                <c:pt idx="49">
                  <c:v>10.290698083000001</c:v>
                </c:pt>
                <c:pt idx="50">
                  <c:v>11.254073649</c:v>
                </c:pt>
                <c:pt idx="51">
                  <c:v>11.401080814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Gas-A'!$A$96</c:f>
              <c:strCache>
                <c:ptCount val="1"/>
                <c:pt idx="0">
                  <c:v>Real Price (Jan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Gas-A'!$A$41:$A$92</c:f>
              <c:numCache>
                <c:formatCode>General</c:formatCode>
                <c:ptCount val="52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</c:numCache>
            </c:numRef>
          </c:cat>
          <c:val>
            <c:numRef>
              <c:f>'Natural Gas-A'!$D$41:$D$92</c:f>
              <c:numCache>
                <c:formatCode>0.00</c:formatCode>
                <c:ptCount val="52"/>
                <c:pt idx="0">
                  <c:v>7.5804914970059878</c:v>
                </c:pt>
                <c:pt idx="1">
                  <c:v>7.2755291954023003</c:v>
                </c:pt>
                <c:pt idx="2">
                  <c:v>6.9652021798365134</c:v>
                </c:pt>
                <c:pt idx="3">
                  <c:v>6.8391993814432999</c:v>
                </c:pt>
                <c:pt idx="4">
                  <c:v>6.912789135802468</c:v>
                </c:pt>
                <c:pt idx="5">
                  <c:v>7.0472484210526316</c:v>
                </c:pt>
                <c:pt idx="6">
                  <c:v>7.0732210810810816</c:v>
                </c:pt>
                <c:pt idx="7">
                  <c:v>7.061543042596349</c:v>
                </c:pt>
                <c:pt idx="8">
                  <c:v>7.7343276172782156</c:v>
                </c:pt>
                <c:pt idx="9">
                  <c:v>8.4666005621104592</c:v>
                </c:pt>
                <c:pt idx="10">
                  <c:v>9.4381375858705638</c:v>
                </c:pt>
                <c:pt idx="11">
                  <c:v>9.5526839800252787</c:v>
                </c:pt>
                <c:pt idx="12">
                  <c:v>9.9951622319632385</c:v>
                </c:pt>
                <c:pt idx="13">
                  <c:v>10.874741719647481</c:v>
                </c:pt>
                <c:pt idx="14">
                  <c:v>11.25498934103539</c:v>
                </c:pt>
                <c:pt idx="15">
                  <c:v>12.743475439194478</c:v>
                </c:pt>
                <c:pt idx="16">
                  <c:v>14.761764518694937</c:v>
                </c:pt>
                <c:pt idx="17">
                  <c:v>14.333305339301885</c:v>
                </c:pt>
                <c:pt idx="18">
                  <c:v>13.848088124001418</c:v>
                </c:pt>
                <c:pt idx="19">
                  <c:v>12.939011829955904</c:v>
                </c:pt>
                <c:pt idx="20">
                  <c:v>11.883858623213232</c:v>
                </c:pt>
                <c:pt idx="21">
                  <c:v>11.260271398164285</c:v>
                </c:pt>
                <c:pt idx="22">
                  <c:v>11.071963701433276</c:v>
                </c:pt>
                <c:pt idx="23">
                  <c:v>10.800378230541103</c:v>
                </c:pt>
                <c:pt idx="24">
                  <c:v>10.413410649892306</c:v>
                </c:pt>
                <c:pt idx="25">
                  <c:v>10.221343349586112</c:v>
                </c:pt>
                <c:pt idx="26">
                  <c:v>10.390527805794161</c:v>
                </c:pt>
                <c:pt idx="27">
                  <c:v>10.520633942904954</c:v>
                </c:pt>
                <c:pt idx="28">
                  <c:v>9.6882665149756075</c:v>
                </c:pt>
                <c:pt idx="29">
                  <c:v>9.8544329895289433</c:v>
                </c:pt>
                <c:pt idx="30">
                  <c:v>10.534655554533979</c:v>
                </c:pt>
                <c:pt idx="31">
                  <c:v>10.193911786347417</c:v>
                </c:pt>
                <c:pt idx="32">
                  <c:v>9.7842456245536447</c:v>
                </c:pt>
                <c:pt idx="33">
                  <c:v>10.983203236096625</c:v>
                </c:pt>
                <c:pt idx="34">
                  <c:v>13.243323960895044</c:v>
                </c:pt>
                <c:pt idx="35">
                  <c:v>10.688438485853665</c:v>
                </c:pt>
                <c:pt idx="36">
                  <c:v>12.744109233464229</c:v>
                </c:pt>
                <c:pt idx="37">
                  <c:v>13.854948072239562</c:v>
                </c:pt>
                <c:pt idx="38">
                  <c:v>15.833938288857841</c:v>
                </c:pt>
                <c:pt idx="39">
                  <c:v>16.586579856418485</c:v>
                </c:pt>
                <c:pt idx="40">
                  <c:v>15.362256768963961</c:v>
                </c:pt>
                <c:pt idx="41">
                  <c:v>15.71608041466987</c:v>
                </c:pt>
                <c:pt idx="42">
                  <c:v>13.777698910187956</c:v>
                </c:pt>
                <c:pt idx="43">
                  <c:v>12.716414387929417</c:v>
                </c:pt>
                <c:pt idx="44">
                  <c:v>11.935253263755715</c:v>
                </c:pt>
                <c:pt idx="45">
                  <c:v>11.295060163298666</c:v>
                </c:pt>
                <c:pt idx="46">
                  <c:v>10.757408618304011</c:v>
                </c:pt>
                <c:pt idx="47">
                  <c:v>11.251567420518162</c:v>
                </c:pt>
                <c:pt idx="48">
                  <c:v>10.646973049379191</c:v>
                </c:pt>
                <c:pt idx="49">
                  <c:v>10.437777909257075</c:v>
                </c:pt>
                <c:pt idx="50">
                  <c:v>11.13903717960507</c:v>
                </c:pt>
                <c:pt idx="51">
                  <c:v>11.010109141773887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430848"/>
        <c:axId val="767431408"/>
      </c:lineChart>
      <c:catAx>
        <c:axId val="7674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43140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767431408"/>
        <c:scaling>
          <c:orientation val="minMax"/>
          <c:max val="18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430848"/>
        <c:crosses val="autoZero"/>
        <c:crossBetween val="between"/>
      </c:valAx>
      <c:catAx>
        <c:axId val="76743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67432528"/>
        <c:crosses val="autoZero"/>
        <c:auto val="1"/>
        <c:lblAlgn val="ctr"/>
        <c:lblOffset val="100"/>
        <c:noMultiLvlLbl val="0"/>
      </c:catAx>
      <c:valAx>
        <c:axId val="76743252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76743196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760661628706137"/>
          <c:y val="0.16666703120443291"/>
          <c:w val="0.39709219233502124"/>
          <c:h val="4.340277777777785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088017521299775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409758675998841"/>
          <c:w val="0.87807702180882763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'Natural Gas-Q'!$A$41:$A$192</c:f>
              <c:strCache>
                <c:ptCount val="152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</c:strCache>
            </c:strRef>
          </c:cat>
          <c:val>
            <c:numRef>
              <c:f>'Natural Gas-Q'!$E$41:$E$192</c:f>
              <c:numCache>
                <c:formatCode>General</c:formatCode>
                <c:ptCount val="152"/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0555008"/>
        <c:axId val="73055556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'Natural Gas-Q'!$A$41:$A$192</c:f>
              <c:strCache>
                <c:ptCount val="152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</c:strCache>
            </c:strRef>
          </c:cat>
          <c:val>
            <c:numRef>
              <c:f>'Natural Gas-Q'!$C$41:$C$192</c:f>
              <c:numCache>
                <c:formatCode>0.00</c:formatCode>
                <c:ptCount val="152"/>
                <c:pt idx="0">
                  <c:v>3.9897217069000002</c:v>
                </c:pt>
                <c:pt idx="1">
                  <c:v>4.2084000000000001</c:v>
                </c:pt>
                <c:pt idx="2">
                  <c:v>4.3646173469000002</c:v>
                </c:pt>
                <c:pt idx="3">
                  <c:v>4.5342272348000003</c:v>
                </c:pt>
                <c:pt idx="4">
                  <c:v>4.6986690327999998</c:v>
                </c:pt>
                <c:pt idx="5">
                  <c:v>5.0111542992000002</c:v>
                </c:pt>
                <c:pt idx="6">
                  <c:v>5.2916624685000002</c:v>
                </c:pt>
                <c:pt idx="7">
                  <c:v>5.7058958517000002</c:v>
                </c:pt>
                <c:pt idx="8">
                  <c:v>5.9018859800000003</c:v>
                </c:pt>
                <c:pt idx="9">
                  <c:v>6.1359682791000001</c:v>
                </c:pt>
                <c:pt idx="10">
                  <c:v>6.1937198525000001</c:v>
                </c:pt>
                <c:pt idx="11">
                  <c:v>6.1779871595999998</c:v>
                </c:pt>
                <c:pt idx="12">
                  <c:v>5.8378332267999999</c:v>
                </c:pt>
                <c:pt idx="13">
                  <c:v>6.2045055806000002</c:v>
                </c:pt>
                <c:pt idx="14">
                  <c:v>7.1683480805000004</c:v>
                </c:pt>
                <c:pt idx="15">
                  <c:v>6.2560850442999998</c:v>
                </c:pt>
                <c:pt idx="16">
                  <c:v>5.9323778439000003</c:v>
                </c:pt>
                <c:pt idx="17">
                  <c:v>6.4169303266000002</c:v>
                </c:pt>
                <c:pt idx="18">
                  <c:v>7.1106174590000002</c:v>
                </c:pt>
                <c:pt idx="19">
                  <c:v>5.9481022004000002</c:v>
                </c:pt>
                <c:pt idx="20">
                  <c:v>5.6658994298999996</c:v>
                </c:pt>
                <c:pt idx="21">
                  <c:v>6.1409546733999996</c:v>
                </c:pt>
                <c:pt idx="22">
                  <c:v>6.8678786588999996</c:v>
                </c:pt>
                <c:pt idx="23">
                  <c:v>5.5765833989000004</c:v>
                </c:pt>
                <c:pt idx="24">
                  <c:v>5.3309503743000004</c:v>
                </c:pt>
                <c:pt idx="25">
                  <c:v>5.8176046752000001</c:v>
                </c:pt>
                <c:pt idx="26">
                  <c:v>6.7511987241</c:v>
                </c:pt>
                <c:pt idx="27">
                  <c:v>5.3551518624999996</c:v>
                </c:pt>
                <c:pt idx="28">
                  <c:v>5.1105111933999998</c:v>
                </c:pt>
                <c:pt idx="29">
                  <c:v>5.7315043999000004</c:v>
                </c:pt>
                <c:pt idx="30">
                  <c:v>6.8141067158000004</c:v>
                </c:pt>
                <c:pt idx="31">
                  <c:v>5.5466549967000001</c:v>
                </c:pt>
                <c:pt idx="32">
                  <c:v>5.4116554858999999</c:v>
                </c:pt>
                <c:pt idx="33">
                  <c:v>5.8566677455000002</c:v>
                </c:pt>
                <c:pt idx="34">
                  <c:v>6.9236309941999998</c:v>
                </c:pt>
                <c:pt idx="35">
                  <c:v>5.495921396</c:v>
                </c:pt>
                <c:pt idx="36">
                  <c:v>5.5486054691</c:v>
                </c:pt>
                <c:pt idx="37">
                  <c:v>5.9334708620000001</c:v>
                </c:pt>
                <c:pt idx="38">
                  <c:v>7.0040816815999998</c:v>
                </c:pt>
                <c:pt idx="39">
                  <c:v>5.7326193126999998</c:v>
                </c:pt>
                <c:pt idx="40">
                  <c:v>5.5629056553999998</c:v>
                </c:pt>
                <c:pt idx="41">
                  <c:v>6.2270297469999996</c:v>
                </c:pt>
                <c:pt idx="42">
                  <c:v>7.1581213548999996</c:v>
                </c:pt>
                <c:pt idx="43">
                  <c:v>5.6256537759</c:v>
                </c:pt>
                <c:pt idx="44">
                  <c:v>5.5250098991999996</c:v>
                </c:pt>
                <c:pt idx="45">
                  <c:v>6.0120418556999997</c:v>
                </c:pt>
                <c:pt idx="46">
                  <c:v>7.2855942233000004</c:v>
                </c:pt>
                <c:pt idx="47">
                  <c:v>5.9622944121000003</c:v>
                </c:pt>
                <c:pt idx="48">
                  <c:v>5.7116754027000001</c:v>
                </c:pt>
                <c:pt idx="49">
                  <c:v>6.4899436544000002</c:v>
                </c:pt>
                <c:pt idx="50">
                  <c:v>7.9031929257</c:v>
                </c:pt>
                <c:pt idx="51">
                  <c:v>6.2316031790000004</c:v>
                </c:pt>
                <c:pt idx="52">
                  <c:v>6.0644059069000003</c:v>
                </c:pt>
                <c:pt idx="53">
                  <c:v>6.8809609610000004</c:v>
                </c:pt>
                <c:pt idx="54">
                  <c:v>8.0491941138000005</c:v>
                </c:pt>
                <c:pt idx="55">
                  <c:v>6.2668882062</c:v>
                </c:pt>
                <c:pt idx="56">
                  <c:v>5.8159437290999998</c:v>
                </c:pt>
                <c:pt idx="57">
                  <c:v>6.4802565131999996</c:v>
                </c:pt>
                <c:pt idx="58">
                  <c:v>7.8817624440999996</c:v>
                </c:pt>
                <c:pt idx="59">
                  <c:v>5.7231371393000003</c:v>
                </c:pt>
                <c:pt idx="60">
                  <c:v>5.7833637267000002</c:v>
                </c:pt>
                <c:pt idx="61">
                  <c:v>6.7194241952000002</c:v>
                </c:pt>
                <c:pt idx="62">
                  <c:v>8.4328458148000003</c:v>
                </c:pt>
                <c:pt idx="63">
                  <c:v>6.5311338789000004</c:v>
                </c:pt>
                <c:pt idx="64">
                  <c:v>6.6978872049999998</c:v>
                </c:pt>
                <c:pt idx="65">
                  <c:v>6.9555752391999999</c:v>
                </c:pt>
                <c:pt idx="66">
                  <c:v>8.8667045042999995</c:v>
                </c:pt>
                <c:pt idx="67">
                  <c:v>6.8329759436000002</c:v>
                </c:pt>
                <c:pt idx="68">
                  <c:v>6.3738797914000003</c:v>
                </c:pt>
                <c:pt idx="69">
                  <c:v>7.3938320441999998</c:v>
                </c:pt>
                <c:pt idx="70">
                  <c:v>8.8976283085999999</c:v>
                </c:pt>
                <c:pt idx="71">
                  <c:v>6.6286739421999998</c:v>
                </c:pt>
                <c:pt idx="72">
                  <c:v>6.1057942029000003</c:v>
                </c:pt>
                <c:pt idx="73">
                  <c:v>7.0307476102999997</c:v>
                </c:pt>
                <c:pt idx="74">
                  <c:v>8.8539887144999998</c:v>
                </c:pt>
                <c:pt idx="75">
                  <c:v>6.8919093562000002</c:v>
                </c:pt>
                <c:pt idx="76">
                  <c:v>6.5660024100000003</c:v>
                </c:pt>
                <c:pt idx="77">
                  <c:v>7.9565428560000004</c:v>
                </c:pt>
                <c:pt idx="78">
                  <c:v>10.256536981</c:v>
                </c:pt>
                <c:pt idx="79">
                  <c:v>8.6930005916000006</c:v>
                </c:pt>
                <c:pt idx="80">
                  <c:v>10.089315342000001</c:v>
                </c:pt>
                <c:pt idx="81">
                  <c:v>10.706509938</c:v>
                </c:pt>
                <c:pt idx="82">
                  <c:v>10.751646935</c:v>
                </c:pt>
                <c:pt idx="83">
                  <c:v>7.6880911721</c:v>
                </c:pt>
                <c:pt idx="84">
                  <c:v>7.2466451072</c:v>
                </c:pt>
                <c:pt idx="85">
                  <c:v>8.3003130616000007</c:v>
                </c:pt>
                <c:pt idx="86">
                  <c:v>10.324056937</c:v>
                </c:pt>
                <c:pt idx="87">
                  <c:v>8.0316893992999994</c:v>
                </c:pt>
                <c:pt idx="88">
                  <c:v>8.7494200843000005</c:v>
                </c:pt>
                <c:pt idx="89">
                  <c:v>10.729331695999999</c:v>
                </c:pt>
                <c:pt idx="90">
                  <c:v>12.625594359000001</c:v>
                </c:pt>
                <c:pt idx="91">
                  <c:v>9.7768076197999996</c:v>
                </c:pt>
                <c:pt idx="92">
                  <c:v>9.8382450862000006</c:v>
                </c:pt>
                <c:pt idx="93">
                  <c:v>11.354012114</c:v>
                </c:pt>
                <c:pt idx="94">
                  <c:v>13.527092732</c:v>
                </c:pt>
                <c:pt idx="95">
                  <c:v>11.291872561</c:v>
                </c:pt>
                <c:pt idx="96">
                  <c:v>10.872760166000001</c:v>
                </c:pt>
                <c:pt idx="97">
                  <c:v>12.522113772000001</c:v>
                </c:pt>
                <c:pt idx="98">
                  <c:v>15.636551425</c:v>
                </c:pt>
                <c:pt idx="99">
                  <c:v>15.169305442000001</c:v>
                </c:pt>
                <c:pt idx="100">
                  <c:v>14.060256932</c:v>
                </c:pt>
                <c:pt idx="101">
                  <c:v>13.964245328000001</c:v>
                </c:pt>
                <c:pt idx="102">
                  <c:v>15.859369933</c:v>
                </c:pt>
                <c:pt idx="103">
                  <c:v>12.500345907</c:v>
                </c:pt>
                <c:pt idx="104">
                  <c:v>12.324631611999999</c:v>
                </c:pt>
                <c:pt idx="105">
                  <c:v>14.237018304999999</c:v>
                </c:pt>
                <c:pt idx="106">
                  <c:v>16.481205973000002</c:v>
                </c:pt>
                <c:pt idx="107">
                  <c:v>12.858624644000001</c:v>
                </c:pt>
                <c:pt idx="108">
                  <c:v>12.605657901000001</c:v>
                </c:pt>
                <c:pt idx="109">
                  <c:v>15.88119442</c:v>
                </c:pt>
                <c:pt idx="110">
                  <c:v>19.776655492</c:v>
                </c:pt>
                <c:pt idx="111">
                  <c:v>13.532172959</c:v>
                </c:pt>
                <c:pt idx="112">
                  <c:v>12.281649222</c:v>
                </c:pt>
                <c:pt idx="113">
                  <c:v>12.501107147000001</c:v>
                </c:pt>
                <c:pt idx="114">
                  <c:v>15.217545757</c:v>
                </c:pt>
                <c:pt idx="115">
                  <c:v>10.952025391999999</c:v>
                </c:pt>
                <c:pt idx="116">
                  <c:v>10.712775365000001</c:v>
                </c:pt>
                <c:pt idx="117">
                  <c:v>12.923139136</c:v>
                </c:pt>
                <c:pt idx="118">
                  <c:v>16.147674498000001</c:v>
                </c:pt>
                <c:pt idx="119">
                  <c:v>10.708874521</c:v>
                </c:pt>
                <c:pt idx="120">
                  <c:v>10.114185715</c:v>
                </c:pt>
                <c:pt idx="121">
                  <c:v>12.312851985</c:v>
                </c:pt>
                <c:pt idx="122">
                  <c:v>16.131138433</c:v>
                </c:pt>
                <c:pt idx="123">
                  <c:v>10.638284912</c:v>
                </c:pt>
                <c:pt idx="124">
                  <c:v>9.7378654604000001</c:v>
                </c:pt>
                <c:pt idx="125">
                  <c:v>12.127978689000001</c:v>
                </c:pt>
                <c:pt idx="126">
                  <c:v>15.203059949</c:v>
                </c:pt>
                <c:pt idx="127">
                  <c:v>10.189924952</c:v>
                </c:pt>
                <c:pt idx="128">
                  <c:v>9.2342405722999992</c:v>
                </c:pt>
                <c:pt idx="129">
                  <c:v>11.895412564000001</c:v>
                </c:pt>
                <c:pt idx="130">
                  <c:v>16.128345428999999</c:v>
                </c:pt>
                <c:pt idx="131">
                  <c:v>9.8874353103000008</c:v>
                </c:pt>
                <c:pt idx="132">
                  <c:v>9.8170863378999993</c:v>
                </c:pt>
                <c:pt idx="133">
                  <c:v>13.107372985</c:v>
                </c:pt>
                <c:pt idx="134">
                  <c:v>16.941716450000001</c:v>
                </c:pt>
                <c:pt idx="135">
                  <c:v>10.522915012</c:v>
                </c:pt>
                <c:pt idx="136">
                  <c:v>9.2904614117000008</c:v>
                </c:pt>
                <c:pt idx="137">
                  <c:v>12.019815071</c:v>
                </c:pt>
                <c:pt idx="138">
                  <c:v>16.517115072999999</c:v>
                </c:pt>
                <c:pt idx="139">
                  <c:v>10.084025248</c:v>
                </c:pt>
                <c:pt idx="140">
                  <c:v>8.5311971083000007</c:v>
                </c:pt>
                <c:pt idx="141">
                  <c:v>11.157700008999999</c:v>
                </c:pt>
                <c:pt idx="142">
                  <c:v>16.989594713999999</c:v>
                </c:pt>
                <c:pt idx="143">
                  <c:v>10.962420809999999</c:v>
                </c:pt>
                <c:pt idx="144">
                  <c:v>10.075261324</c:v>
                </c:pt>
                <c:pt idx="145">
                  <c:v>12.659256226</c:v>
                </c:pt>
                <c:pt idx="146">
                  <c:v>16.88937026</c:v>
                </c:pt>
                <c:pt idx="147">
                  <c:v>11.092373436999999</c:v>
                </c:pt>
                <c:pt idx="148">
                  <c:v>10.221279225</c:v>
                </c:pt>
                <c:pt idx="149">
                  <c:v>12.793884561</c:v>
                </c:pt>
                <c:pt idx="150">
                  <c:v>17.063525544000001</c:v>
                </c:pt>
                <c:pt idx="151">
                  <c:v>11.247650427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Gas-Q'!$A$197</c:f>
              <c:strCache>
                <c:ptCount val="1"/>
                <c:pt idx="0">
                  <c:v>Real Price (Jan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'Natural Gas-Q'!$A$41:$A$192</c:f>
              <c:strCache>
                <c:ptCount val="152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</c:strCache>
            </c:strRef>
          </c:cat>
          <c:val>
            <c:numRef>
              <c:f>'Natural Gas-Q'!$D$41:$D$192</c:f>
              <c:numCache>
                <c:formatCode>0.00</c:formatCode>
                <c:ptCount val="152"/>
                <c:pt idx="0">
                  <c:v>11.04586063802695</c:v>
                </c:pt>
                <c:pt idx="1">
                  <c:v>11.413330820900805</c:v>
                </c:pt>
                <c:pt idx="2">
                  <c:v>11.516269930772092</c:v>
                </c:pt>
                <c:pt idx="3">
                  <c:v>11.772407756832882</c:v>
                </c:pt>
                <c:pt idx="4">
                  <c:v>12.091890650135023</c:v>
                </c:pt>
                <c:pt idx="5">
                  <c:v>12.712409016301377</c:v>
                </c:pt>
                <c:pt idx="6">
                  <c:v>13.194851600809599</c:v>
                </c:pt>
                <c:pt idx="7">
                  <c:v>14.184165699041188</c:v>
                </c:pt>
                <c:pt idx="8">
                  <c:v>14.66139288352441</c:v>
                </c:pt>
                <c:pt idx="9">
                  <c:v>15.068634148680864</c:v>
                </c:pt>
                <c:pt idx="10">
                  <c:v>15.063572183607056</c:v>
                </c:pt>
                <c:pt idx="11">
                  <c:v>14.876690852616063</c:v>
                </c:pt>
                <c:pt idx="12">
                  <c:v>13.861080958166003</c:v>
                </c:pt>
                <c:pt idx="13">
                  <c:v>14.594100148785531</c:v>
                </c:pt>
                <c:pt idx="14">
                  <c:v>16.715873635411469</c:v>
                </c:pt>
                <c:pt idx="15">
                  <c:v>14.463878503977709</c:v>
                </c:pt>
                <c:pt idx="16">
                  <c:v>13.59071291408366</c:v>
                </c:pt>
                <c:pt idx="17">
                  <c:v>14.56827094962507</c:v>
                </c:pt>
                <c:pt idx="18">
                  <c:v>16.043398189439607</c:v>
                </c:pt>
                <c:pt idx="19">
                  <c:v>13.285026237873945</c:v>
                </c:pt>
                <c:pt idx="20">
                  <c:v>12.589280339461174</c:v>
                </c:pt>
                <c:pt idx="21">
                  <c:v>13.711567150719699</c:v>
                </c:pt>
                <c:pt idx="22">
                  <c:v>15.241456760808283</c:v>
                </c:pt>
                <c:pt idx="23">
                  <c:v>12.289874403028954</c:v>
                </c:pt>
                <c:pt idx="24">
                  <c:v>11.608425769261938</c:v>
                </c:pt>
                <c:pt idx="25">
                  <c:v>12.52622215664112</c:v>
                </c:pt>
                <c:pt idx="26">
                  <c:v>14.383740050878256</c:v>
                </c:pt>
                <c:pt idx="27">
                  <c:v>11.303877425064014</c:v>
                </c:pt>
                <c:pt idx="28">
                  <c:v>10.703951771781364</c:v>
                </c:pt>
                <c:pt idx="29">
                  <c:v>11.868474953653418</c:v>
                </c:pt>
                <c:pt idx="30">
                  <c:v>13.940310971463838</c:v>
                </c:pt>
                <c:pt idx="31">
                  <c:v>11.224732980952732</c:v>
                </c:pt>
                <c:pt idx="32">
                  <c:v>10.828518021932503</c:v>
                </c:pt>
                <c:pt idx="33">
                  <c:v>11.532554100950513</c:v>
                </c:pt>
                <c:pt idx="34">
                  <c:v>13.52777475915239</c:v>
                </c:pt>
                <c:pt idx="35">
                  <c:v>10.630171574597387</c:v>
                </c:pt>
                <c:pt idx="36">
                  <c:v>10.550457336082408</c:v>
                </c:pt>
                <c:pt idx="37">
                  <c:v>11.171739015794625</c:v>
                </c:pt>
                <c:pt idx="38">
                  <c:v>12.963607352215446</c:v>
                </c:pt>
                <c:pt idx="39">
                  <c:v>10.433155729053798</c:v>
                </c:pt>
                <c:pt idx="40">
                  <c:v>10.049158597100384</c:v>
                </c:pt>
                <c:pt idx="41">
                  <c:v>11.182489914052917</c:v>
                </c:pt>
                <c:pt idx="42">
                  <c:v>12.757302394575012</c:v>
                </c:pt>
                <c:pt idx="43">
                  <c:v>9.9436180690041933</c:v>
                </c:pt>
                <c:pt idx="44">
                  <c:v>9.6999942543163442</c:v>
                </c:pt>
                <c:pt idx="45">
                  <c:v>10.474479923343193</c:v>
                </c:pt>
                <c:pt idx="46">
                  <c:v>12.597164970881211</c:v>
                </c:pt>
                <c:pt idx="47">
                  <c:v>10.219593707422497</c:v>
                </c:pt>
                <c:pt idx="48">
                  <c:v>9.7193126381063255</c:v>
                </c:pt>
                <c:pt idx="49">
                  <c:v>10.964464806669964</c:v>
                </c:pt>
                <c:pt idx="50">
                  <c:v>13.290597368140915</c:v>
                </c:pt>
                <c:pt idx="51">
                  <c:v>10.393374879201945</c:v>
                </c:pt>
                <c:pt idx="52">
                  <c:v>10.063953945447633</c:v>
                </c:pt>
                <c:pt idx="53">
                  <c:v>11.354537042776885</c:v>
                </c:pt>
                <c:pt idx="54">
                  <c:v>13.160372912573912</c:v>
                </c:pt>
                <c:pt idx="55">
                  <c:v>10.187022749971394</c:v>
                </c:pt>
                <c:pt idx="56">
                  <c:v>9.3850673477393052</c:v>
                </c:pt>
                <c:pt idx="57">
                  <c:v>10.372261934524296</c:v>
                </c:pt>
                <c:pt idx="58">
                  <c:v>12.552234319751081</c:v>
                </c:pt>
                <c:pt idx="59">
                  <c:v>9.0650619766912222</c:v>
                </c:pt>
                <c:pt idx="60">
                  <c:v>9.0797219211973772</c:v>
                </c:pt>
                <c:pt idx="61">
                  <c:v>10.459376650198964</c:v>
                </c:pt>
                <c:pt idx="62">
                  <c:v>13.051364823594316</c:v>
                </c:pt>
                <c:pt idx="63">
                  <c:v>10.021053499401384</c:v>
                </c:pt>
                <c:pt idx="64">
                  <c:v>10.214679385547175</c:v>
                </c:pt>
                <c:pt idx="65">
                  <c:v>10.583359838833347</c:v>
                </c:pt>
                <c:pt idx="66">
                  <c:v>13.424146506552466</c:v>
                </c:pt>
                <c:pt idx="67">
                  <c:v>10.289633360570095</c:v>
                </c:pt>
                <c:pt idx="68">
                  <c:v>9.5785406467175704</c:v>
                </c:pt>
                <c:pt idx="69">
                  <c:v>11.07484435231885</c:v>
                </c:pt>
                <c:pt idx="70">
                  <c:v>13.259321591935089</c:v>
                </c:pt>
                <c:pt idx="71">
                  <c:v>9.8319658168010147</c:v>
                </c:pt>
                <c:pt idx="72">
                  <c:v>9.0234199173033041</c:v>
                </c:pt>
                <c:pt idx="73">
                  <c:v>10.313145117446487</c:v>
                </c:pt>
                <c:pt idx="74">
                  <c:v>12.891788840553296</c:v>
                </c:pt>
                <c:pt idx="75">
                  <c:v>9.9614373019820146</c:v>
                </c:pt>
                <c:pt idx="76">
                  <c:v>9.3973892599380608</c:v>
                </c:pt>
                <c:pt idx="77">
                  <c:v>11.298990128026478</c:v>
                </c:pt>
                <c:pt idx="78">
                  <c:v>14.433283414099666</c:v>
                </c:pt>
                <c:pt idx="79">
                  <c:v>12.146438518839171</c:v>
                </c:pt>
                <c:pt idx="80">
                  <c:v>13.963887752905272</c:v>
                </c:pt>
                <c:pt idx="81">
                  <c:v>14.71492732626529</c:v>
                </c:pt>
                <c:pt idx="82">
                  <c:v>14.735369189530729</c:v>
                </c:pt>
                <c:pt idx="83">
                  <c:v>10.544613358220923</c:v>
                </c:pt>
                <c:pt idx="84">
                  <c:v>9.907517689851316</c:v>
                </c:pt>
                <c:pt idx="85">
                  <c:v>11.259553500747844</c:v>
                </c:pt>
                <c:pt idx="86">
                  <c:v>13.929775305644878</c:v>
                </c:pt>
                <c:pt idx="87">
                  <c:v>10.773101911489503</c:v>
                </c:pt>
                <c:pt idx="88">
                  <c:v>11.616341497466721</c:v>
                </c:pt>
                <c:pt idx="89">
                  <c:v>14.268354477838587</c:v>
                </c:pt>
                <c:pt idx="90">
                  <c:v>16.665675024354851</c:v>
                </c:pt>
                <c:pt idx="91">
                  <c:v>12.856505540905003</c:v>
                </c:pt>
                <c:pt idx="92">
                  <c:v>12.828734341368103</c:v>
                </c:pt>
                <c:pt idx="93">
                  <c:v>14.689842997568713</c:v>
                </c:pt>
                <c:pt idx="94">
                  <c:v>17.390474228399182</c:v>
                </c:pt>
                <c:pt idx="95">
                  <c:v>14.362648337118467</c:v>
                </c:pt>
                <c:pt idx="96">
                  <c:v>13.760064866422976</c:v>
                </c:pt>
                <c:pt idx="97">
                  <c:v>15.741034113182987</c:v>
                </c:pt>
                <c:pt idx="98">
                  <c:v>19.362790941184233</c:v>
                </c:pt>
                <c:pt idx="99">
                  <c:v>18.610650819615888</c:v>
                </c:pt>
                <c:pt idx="100">
                  <c:v>17.160637570893904</c:v>
                </c:pt>
                <c:pt idx="101">
                  <c:v>16.89102903648606</c:v>
                </c:pt>
                <c:pt idx="102">
                  <c:v>19.003953833667644</c:v>
                </c:pt>
                <c:pt idx="103">
                  <c:v>15.040597419675361</c:v>
                </c:pt>
                <c:pt idx="104">
                  <c:v>14.685202385479645</c:v>
                </c:pt>
                <c:pt idx="105">
                  <c:v>16.773900340024351</c:v>
                </c:pt>
                <c:pt idx="106">
                  <c:v>19.295832848139305</c:v>
                </c:pt>
                <c:pt idx="107">
                  <c:v>14.872166232936614</c:v>
                </c:pt>
                <c:pt idx="108">
                  <c:v>14.42335510644625</c:v>
                </c:pt>
                <c:pt idx="109">
                  <c:v>17.937853711417688</c:v>
                </c:pt>
                <c:pt idx="110">
                  <c:v>21.998595867649314</c:v>
                </c:pt>
                <c:pt idx="111">
                  <c:v>15.405347019635611</c:v>
                </c:pt>
                <c:pt idx="112">
                  <c:v>14.078563262499323</c:v>
                </c:pt>
                <c:pt idx="113">
                  <c:v>14.254331405434057</c:v>
                </c:pt>
                <c:pt idx="114">
                  <c:v>17.203718708484811</c:v>
                </c:pt>
                <c:pt idx="115">
                  <c:v>12.285282967758175</c:v>
                </c:pt>
                <c:pt idx="116">
                  <c:v>11.997890491592354</c:v>
                </c:pt>
                <c:pt idx="117">
                  <c:v>14.47851818382393</c:v>
                </c:pt>
                <c:pt idx="118">
                  <c:v>18.038267562253587</c:v>
                </c:pt>
                <c:pt idx="119">
                  <c:v>11.866598326288505</c:v>
                </c:pt>
                <c:pt idx="120">
                  <c:v>11.089271740636924</c:v>
                </c:pt>
                <c:pt idx="121">
                  <c:v>13.348136384323425</c:v>
                </c:pt>
                <c:pt idx="122">
                  <c:v>17.374179413202704</c:v>
                </c:pt>
                <c:pt idx="123">
                  <c:v>11.40684930827223</c:v>
                </c:pt>
                <c:pt idx="124">
                  <c:v>10.380586668011945</c:v>
                </c:pt>
                <c:pt idx="125">
                  <c:v>12.902408092312141</c:v>
                </c:pt>
                <c:pt idx="126">
                  <c:v>16.108336612858448</c:v>
                </c:pt>
                <c:pt idx="127">
                  <c:v>10.720498867763753</c:v>
                </c:pt>
                <c:pt idx="128">
                  <c:v>9.6766648869893697</c:v>
                </c:pt>
                <c:pt idx="129">
                  <c:v>12.480576060916521</c:v>
                </c:pt>
                <c:pt idx="130">
                  <c:v>16.836310728736247</c:v>
                </c:pt>
                <c:pt idx="131">
                  <c:v>10.274224370145124</c:v>
                </c:pt>
                <c:pt idx="132">
                  <c:v>10.14199055029081</c:v>
                </c:pt>
                <c:pt idx="133">
                  <c:v>13.477117990884459</c:v>
                </c:pt>
                <c:pt idx="134">
                  <c:v>17.380034805491871</c:v>
                </c:pt>
                <c:pt idx="135">
                  <c:v>10.803602604839424</c:v>
                </c:pt>
                <c:pt idx="136">
                  <c:v>9.6078032033349956</c:v>
                </c:pt>
                <c:pt idx="137">
                  <c:v>12.355715388802942</c:v>
                </c:pt>
                <c:pt idx="138">
                  <c:v>16.920823218824445</c:v>
                </c:pt>
                <c:pt idx="139">
                  <c:v>10.31074118261188</c:v>
                </c:pt>
                <c:pt idx="140">
                  <c:v>8.7298209775220652</c:v>
                </c:pt>
                <c:pt idx="141">
                  <c:v>11.346476734632637</c:v>
                </c:pt>
                <c:pt idx="142">
                  <c:v>17.207248915057082</c:v>
                </c:pt>
                <c:pt idx="143">
                  <c:v>11.01004609239595</c:v>
                </c:pt>
                <c:pt idx="144">
                  <c:v>10.055820241023913</c:v>
                </c:pt>
                <c:pt idx="145">
                  <c:v>12.571357562278314</c:v>
                </c:pt>
                <c:pt idx="146">
                  <c:v>16.671602306711193</c:v>
                </c:pt>
                <c:pt idx="147">
                  <c:v>10.88211145318467</c:v>
                </c:pt>
                <c:pt idx="148">
                  <c:v>9.9575687174434506</c:v>
                </c:pt>
                <c:pt idx="149">
                  <c:v>12.391045192547711</c:v>
                </c:pt>
                <c:pt idx="150">
                  <c:v>16.429338594589385</c:v>
                </c:pt>
                <c:pt idx="151">
                  <c:v>10.76900940486378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553888"/>
        <c:axId val="730554448"/>
      </c:lineChart>
      <c:catAx>
        <c:axId val="73055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0554448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730554448"/>
        <c:scaling>
          <c:orientation val="minMax"/>
          <c:max val="24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0553888"/>
        <c:crosses val="autoZero"/>
        <c:crossBetween val="between"/>
        <c:majorUnit val="2"/>
      </c:valAx>
      <c:catAx>
        <c:axId val="73055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30555568"/>
        <c:crosses val="autoZero"/>
        <c:auto val="1"/>
        <c:lblAlgn val="ctr"/>
        <c:lblOffset val="100"/>
        <c:noMultiLvlLbl val="0"/>
      </c:catAx>
      <c:valAx>
        <c:axId val="73055556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73055500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089485458612975"/>
          <c:y val="0.15625000000000044"/>
          <c:w val="0.39709172259507786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610016029875460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409758675998841"/>
          <c:w val="0.87248417453615967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Gas-M'!$A$41:$A$496</c:f>
              <c:numCache>
                <c:formatCode>mmmm\ yyyy</c:formatCode>
                <c:ptCount val="456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</c:numCache>
            </c:numRef>
          </c:cat>
          <c:val>
            <c:numRef>
              <c:f>'Natural Gas-M'!$E$41:$E$496</c:f>
              <c:numCache>
                <c:formatCode>General</c:formatCode>
                <c:ptCount val="456"/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7231552"/>
        <c:axId val="73723211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Gas-M'!$A$41:$A$496</c:f>
              <c:numCache>
                <c:formatCode>mmmm\ yyyy</c:formatCode>
                <c:ptCount val="456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</c:numCache>
            </c:numRef>
          </c:cat>
          <c:val>
            <c:numRef>
              <c:f>'Natural Gas-M'!$C$41:$C$496</c:f>
              <c:numCache>
                <c:formatCode>0.00</c:formatCode>
                <c:ptCount val="456"/>
                <c:pt idx="0">
                  <c:v>3.94</c:v>
                </c:pt>
                <c:pt idx="1">
                  <c:v>3.99</c:v>
                </c:pt>
                <c:pt idx="2">
                  <c:v>4.0599999999999996</c:v>
                </c:pt>
                <c:pt idx="3">
                  <c:v>4.1100000000000003</c:v>
                </c:pt>
                <c:pt idx="4">
                  <c:v>4.29</c:v>
                </c:pt>
                <c:pt idx="5">
                  <c:v>4.3</c:v>
                </c:pt>
                <c:pt idx="6">
                  <c:v>4.32</c:v>
                </c:pt>
                <c:pt idx="7">
                  <c:v>4.3</c:v>
                </c:pt>
                <c:pt idx="8">
                  <c:v>4.47</c:v>
                </c:pt>
                <c:pt idx="9">
                  <c:v>4.5</c:v>
                </c:pt>
                <c:pt idx="10">
                  <c:v>4.53</c:v>
                </c:pt>
                <c:pt idx="11">
                  <c:v>4.55</c:v>
                </c:pt>
                <c:pt idx="12">
                  <c:v>4.6500000000000004</c:v>
                </c:pt>
                <c:pt idx="13">
                  <c:v>4.6900000000000004</c:v>
                </c:pt>
                <c:pt idx="14">
                  <c:v>4.78</c:v>
                </c:pt>
                <c:pt idx="15">
                  <c:v>4.8600000000000003</c:v>
                </c:pt>
                <c:pt idx="16">
                  <c:v>5.17</c:v>
                </c:pt>
                <c:pt idx="17">
                  <c:v>5.2</c:v>
                </c:pt>
                <c:pt idx="18">
                  <c:v>5.23</c:v>
                </c:pt>
                <c:pt idx="19">
                  <c:v>5.23</c:v>
                </c:pt>
                <c:pt idx="20">
                  <c:v>5.41</c:v>
                </c:pt>
                <c:pt idx="21">
                  <c:v>5.66</c:v>
                </c:pt>
                <c:pt idx="22">
                  <c:v>5.68</c:v>
                </c:pt>
                <c:pt idx="23">
                  <c:v>5.74</c:v>
                </c:pt>
                <c:pt idx="24">
                  <c:v>5.86</c:v>
                </c:pt>
                <c:pt idx="25">
                  <c:v>5.87</c:v>
                </c:pt>
                <c:pt idx="26">
                  <c:v>6</c:v>
                </c:pt>
                <c:pt idx="27">
                  <c:v>6.06</c:v>
                </c:pt>
                <c:pt idx="28">
                  <c:v>6.22</c:v>
                </c:pt>
                <c:pt idx="29">
                  <c:v>6.2</c:v>
                </c:pt>
                <c:pt idx="30">
                  <c:v>6.21</c:v>
                </c:pt>
                <c:pt idx="31">
                  <c:v>6.18</c:v>
                </c:pt>
                <c:pt idx="32">
                  <c:v>6.19</c:v>
                </c:pt>
                <c:pt idx="33">
                  <c:v>6.7</c:v>
                </c:pt>
                <c:pt idx="34">
                  <c:v>6.3</c:v>
                </c:pt>
                <c:pt idx="35">
                  <c:v>5.94</c:v>
                </c:pt>
                <c:pt idx="36">
                  <c:v>5.78</c:v>
                </c:pt>
                <c:pt idx="37">
                  <c:v>5.84</c:v>
                </c:pt>
                <c:pt idx="38">
                  <c:v>5.92</c:v>
                </c:pt>
                <c:pt idx="39">
                  <c:v>5.96</c:v>
                </c:pt>
                <c:pt idx="40">
                  <c:v>6.27</c:v>
                </c:pt>
                <c:pt idx="41">
                  <c:v>6.76</c:v>
                </c:pt>
                <c:pt idx="42">
                  <c:v>7.11</c:v>
                </c:pt>
                <c:pt idx="43">
                  <c:v>7.23</c:v>
                </c:pt>
                <c:pt idx="44">
                  <c:v>7.17</c:v>
                </c:pt>
                <c:pt idx="45">
                  <c:v>6.8</c:v>
                </c:pt>
                <c:pt idx="46">
                  <c:v>6.31</c:v>
                </c:pt>
                <c:pt idx="47">
                  <c:v>6.05</c:v>
                </c:pt>
                <c:pt idx="48">
                  <c:v>5.97</c:v>
                </c:pt>
                <c:pt idx="49">
                  <c:v>5.86</c:v>
                </c:pt>
                <c:pt idx="50">
                  <c:v>5.99</c:v>
                </c:pt>
                <c:pt idx="51">
                  <c:v>6.11</c:v>
                </c:pt>
                <c:pt idx="52">
                  <c:v>6.59</c:v>
                </c:pt>
                <c:pt idx="53">
                  <c:v>6.96</c:v>
                </c:pt>
                <c:pt idx="54">
                  <c:v>7.07</c:v>
                </c:pt>
                <c:pt idx="55">
                  <c:v>7.21</c:v>
                </c:pt>
                <c:pt idx="56">
                  <c:v>7.06</c:v>
                </c:pt>
                <c:pt idx="57">
                  <c:v>6.5</c:v>
                </c:pt>
                <c:pt idx="58">
                  <c:v>6.13</c:v>
                </c:pt>
                <c:pt idx="59">
                  <c:v>5.7</c:v>
                </c:pt>
                <c:pt idx="60">
                  <c:v>5.63</c:v>
                </c:pt>
                <c:pt idx="61">
                  <c:v>5.67</c:v>
                </c:pt>
                <c:pt idx="62">
                  <c:v>5.71</c:v>
                </c:pt>
                <c:pt idx="63">
                  <c:v>5.89</c:v>
                </c:pt>
                <c:pt idx="64">
                  <c:v>6.18</c:v>
                </c:pt>
                <c:pt idx="65">
                  <c:v>6.67</c:v>
                </c:pt>
                <c:pt idx="66">
                  <c:v>6.84</c:v>
                </c:pt>
                <c:pt idx="67">
                  <c:v>6.94</c:v>
                </c:pt>
                <c:pt idx="68">
                  <c:v>6.83</c:v>
                </c:pt>
                <c:pt idx="69">
                  <c:v>6.38</c:v>
                </c:pt>
                <c:pt idx="70">
                  <c:v>5.66</c:v>
                </c:pt>
                <c:pt idx="71">
                  <c:v>5.28</c:v>
                </c:pt>
                <c:pt idx="72">
                  <c:v>5.3</c:v>
                </c:pt>
                <c:pt idx="73">
                  <c:v>5.34</c:v>
                </c:pt>
                <c:pt idx="74">
                  <c:v>5.36</c:v>
                </c:pt>
                <c:pt idx="75">
                  <c:v>5.46</c:v>
                </c:pt>
                <c:pt idx="76">
                  <c:v>5.98</c:v>
                </c:pt>
                <c:pt idx="77">
                  <c:v>6.55</c:v>
                </c:pt>
                <c:pt idx="78">
                  <c:v>6.78</c:v>
                </c:pt>
                <c:pt idx="79">
                  <c:v>6.84</c:v>
                </c:pt>
                <c:pt idx="80">
                  <c:v>6.64</c:v>
                </c:pt>
                <c:pt idx="81">
                  <c:v>5.85</c:v>
                </c:pt>
                <c:pt idx="82">
                  <c:v>5.42</c:v>
                </c:pt>
                <c:pt idx="83">
                  <c:v>5.13</c:v>
                </c:pt>
                <c:pt idx="84">
                  <c:v>5.08</c:v>
                </c:pt>
                <c:pt idx="85">
                  <c:v>5.09</c:v>
                </c:pt>
                <c:pt idx="86">
                  <c:v>5.18</c:v>
                </c:pt>
                <c:pt idx="87">
                  <c:v>5.35</c:v>
                </c:pt>
                <c:pt idx="88">
                  <c:v>5.87</c:v>
                </c:pt>
                <c:pt idx="89">
                  <c:v>6.5</c:v>
                </c:pt>
                <c:pt idx="90">
                  <c:v>6.74</c:v>
                </c:pt>
                <c:pt idx="91">
                  <c:v>6.92</c:v>
                </c:pt>
                <c:pt idx="92">
                  <c:v>6.79</c:v>
                </c:pt>
                <c:pt idx="93">
                  <c:v>5.95</c:v>
                </c:pt>
                <c:pt idx="94">
                  <c:v>5.56</c:v>
                </c:pt>
                <c:pt idx="95">
                  <c:v>5.39</c:v>
                </c:pt>
                <c:pt idx="96">
                  <c:v>5.41</c:v>
                </c:pt>
                <c:pt idx="97">
                  <c:v>5.38</c:v>
                </c:pt>
                <c:pt idx="98">
                  <c:v>5.45</c:v>
                </c:pt>
                <c:pt idx="99">
                  <c:v>5.54</c:v>
                </c:pt>
                <c:pt idx="100">
                  <c:v>5.93</c:v>
                </c:pt>
                <c:pt idx="101">
                  <c:v>6.58</c:v>
                </c:pt>
                <c:pt idx="102">
                  <c:v>6.92</c:v>
                </c:pt>
                <c:pt idx="103">
                  <c:v>7.07</c:v>
                </c:pt>
                <c:pt idx="104">
                  <c:v>6.8</c:v>
                </c:pt>
                <c:pt idx="105">
                  <c:v>6.06</c:v>
                </c:pt>
                <c:pt idx="106">
                  <c:v>5.56</c:v>
                </c:pt>
                <c:pt idx="107">
                  <c:v>5.3</c:v>
                </c:pt>
                <c:pt idx="108">
                  <c:v>5.43</c:v>
                </c:pt>
                <c:pt idx="109">
                  <c:v>5.65</c:v>
                </c:pt>
                <c:pt idx="110">
                  <c:v>5.6</c:v>
                </c:pt>
                <c:pt idx="111">
                  <c:v>5.64</c:v>
                </c:pt>
                <c:pt idx="112">
                  <c:v>6</c:v>
                </c:pt>
                <c:pt idx="113">
                  <c:v>6.56</c:v>
                </c:pt>
                <c:pt idx="114">
                  <c:v>7.04</c:v>
                </c:pt>
                <c:pt idx="115">
                  <c:v>7.08</c:v>
                </c:pt>
                <c:pt idx="116">
                  <c:v>6.9</c:v>
                </c:pt>
                <c:pt idx="117">
                  <c:v>6.14</c:v>
                </c:pt>
                <c:pt idx="118">
                  <c:v>5.69</c:v>
                </c:pt>
                <c:pt idx="119">
                  <c:v>5.62</c:v>
                </c:pt>
                <c:pt idx="120">
                  <c:v>5.54</c:v>
                </c:pt>
                <c:pt idx="121">
                  <c:v>5.56</c:v>
                </c:pt>
                <c:pt idx="122">
                  <c:v>5.6</c:v>
                </c:pt>
                <c:pt idx="123">
                  <c:v>5.9</c:v>
                </c:pt>
                <c:pt idx="124">
                  <c:v>6.28</c:v>
                </c:pt>
                <c:pt idx="125">
                  <c:v>6.97</c:v>
                </c:pt>
                <c:pt idx="126">
                  <c:v>7.23</c:v>
                </c:pt>
                <c:pt idx="127">
                  <c:v>7.36</c:v>
                </c:pt>
                <c:pt idx="128">
                  <c:v>6.92</c:v>
                </c:pt>
                <c:pt idx="129">
                  <c:v>6.2</c:v>
                </c:pt>
                <c:pt idx="130">
                  <c:v>5.51</c:v>
                </c:pt>
                <c:pt idx="131">
                  <c:v>5.51</c:v>
                </c:pt>
                <c:pt idx="132">
                  <c:v>5.53</c:v>
                </c:pt>
                <c:pt idx="133">
                  <c:v>5.54</c:v>
                </c:pt>
                <c:pt idx="134">
                  <c:v>5.5</c:v>
                </c:pt>
                <c:pt idx="135">
                  <c:v>5.62</c:v>
                </c:pt>
                <c:pt idx="136">
                  <c:v>6.15</c:v>
                </c:pt>
                <c:pt idx="137">
                  <c:v>6.84</c:v>
                </c:pt>
                <c:pt idx="138">
                  <c:v>7.27</c:v>
                </c:pt>
                <c:pt idx="139">
                  <c:v>7.45</c:v>
                </c:pt>
                <c:pt idx="140">
                  <c:v>7.15</c:v>
                </c:pt>
                <c:pt idx="141">
                  <c:v>6.52</c:v>
                </c:pt>
                <c:pt idx="142">
                  <c:v>6.02</c:v>
                </c:pt>
                <c:pt idx="143">
                  <c:v>5.74</c:v>
                </c:pt>
                <c:pt idx="144">
                  <c:v>5.73</c:v>
                </c:pt>
                <c:pt idx="145">
                  <c:v>5.73</c:v>
                </c:pt>
                <c:pt idx="146">
                  <c:v>5.67</c:v>
                </c:pt>
                <c:pt idx="147">
                  <c:v>6.02</c:v>
                </c:pt>
                <c:pt idx="148">
                  <c:v>6.78</c:v>
                </c:pt>
                <c:pt idx="149">
                  <c:v>7.37</c:v>
                </c:pt>
                <c:pt idx="150">
                  <c:v>7.86</c:v>
                </c:pt>
                <c:pt idx="151">
                  <c:v>8.1300000000000008</c:v>
                </c:pt>
                <c:pt idx="152">
                  <c:v>7.75</c:v>
                </c:pt>
                <c:pt idx="153">
                  <c:v>6.79</c:v>
                </c:pt>
                <c:pt idx="154">
                  <c:v>6.17</c:v>
                </c:pt>
                <c:pt idx="155">
                  <c:v>6.07</c:v>
                </c:pt>
                <c:pt idx="156">
                  <c:v>5.93</c:v>
                </c:pt>
                <c:pt idx="157">
                  <c:v>6.04</c:v>
                </c:pt>
                <c:pt idx="158">
                  <c:v>6.3</c:v>
                </c:pt>
                <c:pt idx="159">
                  <c:v>6.6</c:v>
                </c:pt>
                <c:pt idx="160">
                  <c:v>6.84</c:v>
                </c:pt>
                <c:pt idx="161">
                  <c:v>7.66</c:v>
                </c:pt>
                <c:pt idx="162">
                  <c:v>8.1</c:v>
                </c:pt>
                <c:pt idx="163">
                  <c:v>8.2200000000000006</c:v>
                </c:pt>
                <c:pt idx="164">
                  <c:v>7.84</c:v>
                </c:pt>
                <c:pt idx="165">
                  <c:v>6.86</c:v>
                </c:pt>
                <c:pt idx="166">
                  <c:v>6.27</c:v>
                </c:pt>
                <c:pt idx="167">
                  <c:v>6.06</c:v>
                </c:pt>
                <c:pt idx="168">
                  <c:v>5.85</c:v>
                </c:pt>
                <c:pt idx="169">
                  <c:v>5.76</c:v>
                </c:pt>
                <c:pt idx="170">
                  <c:v>5.84</c:v>
                </c:pt>
                <c:pt idx="171">
                  <c:v>6.06</c:v>
                </c:pt>
                <c:pt idx="172">
                  <c:v>6.54</c:v>
                </c:pt>
                <c:pt idx="173">
                  <c:v>7.49</c:v>
                </c:pt>
                <c:pt idx="174">
                  <c:v>7.82</c:v>
                </c:pt>
                <c:pt idx="175">
                  <c:v>8.1300000000000008</c:v>
                </c:pt>
                <c:pt idx="176">
                  <c:v>7.73</c:v>
                </c:pt>
                <c:pt idx="177">
                  <c:v>6.62</c:v>
                </c:pt>
                <c:pt idx="178">
                  <c:v>5.61</c:v>
                </c:pt>
                <c:pt idx="179">
                  <c:v>5.54</c:v>
                </c:pt>
                <c:pt idx="180">
                  <c:v>5.64</c:v>
                </c:pt>
                <c:pt idx="181">
                  <c:v>5.82</c:v>
                </c:pt>
                <c:pt idx="182">
                  <c:v>5.93</c:v>
                </c:pt>
                <c:pt idx="183">
                  <c:v>6.27</c:v>
                </c:pt>
                <c:pt idx="184">
                  <c:v>6.84</c:v>
                </c:pt>
                <c:pt idx="185">
                  <c:v>7.83</c:v>
                </c:pt>
                <c:pt idx="186">
                  <c:v>8.64</c:v>
                </c:pt>
                <c:pt idx="187">
                  <c:v>8.73</c:v>
                </c:pt>
                <c:pt idx="188">
                  <c:v>7.99</c:v>
                </c:pt>
                <c:pt idx="189">
                  <c:v>7.05</c:v>
                </c:pt>
                <c:pt idx="190">
                  <c:v>6.37</c:v>
                </c:pt>
                <c:pt idx="191">
                  <c:v>6.47</c:v>
                </c:pt>
                <c:pt idx="192">
                  <c:v>6.74</c:v>
                </c:pt>
                <c:pt idx="193">
                  <c:v>6.79</c:v>
                </c:pt>
                <c:pt idx="194">
                  <c:v>6.52</c:v>
                </c:pt>
                <c:pt idx="195">
                  <c:v>6.53</c:v>
                </c:pt>
                <c:pt idx="196">
                  <c:v>6.83</c:v>
                </c:pt>
                <c:pt idx="197">
                  <c:v>8.3000000000000007</c:v>
                </c:pt>
                <c:pt idx="198">
                  <c:v>8.7799999999999994</c:v>
                </c:pt>
                <c:pt idx="199">
                  <c:v>8.99</c:v>
                </c:pt>
                <c:pt idx="200">
                  <c:v>8.84</c:v>
                </c:pt>
                <c:pt idx="201">
                  <c:v>7.69</c:v>
                </c:pt>
                <c:pt idx="202">
                  <c:v>6.86</c:v>
                </c:pt>
                <c:pt idx="203">
                  <c:v>6.54</c:v>
                </c:pt>
                <c:pt idx="204">
                  <c:v>6.41</c:v>
                </c:pt>
                <c:pt idx="205">
                  <c:v>6.41</c:v>
                </c:pt>
                <c:pt idx="206">
                  <c:v>6.29</c:v>
                </c:pt>
                <c:pt idx="207">
                  <c:v>6.81</c:v>
                </c:pt>
                <c:pt idx="208">
                  <c:v>7.7</c:v>
                </c:pt>
                <c:pt idx="209">
                  <c:v>8.51</c:v>
                </c:pt>
                <c:pt idx="210">
                  <c:v>8.5299999999999994</c:v>
                </c:pt>
                <c:pt idx="211">
                  <c:v>9.25</c:v>
                </c:pt>
                <c:pt idx="212">
                  <c:v>8.9600000000000009</c:v>
                </c:pt>
                <c:pt idx="213">
                  <c:v>7.6</c:v>
                </c:pt>
                <c:pt idx="214">
                  <c:v>6.58</c:v>
                </c:pt>
                <c:pt idx="215">
                  <c:v>6.34</c:v>
                </c:pt>
                <c:pt idx="216">
                  <c:v>6</c:v>
                </c:pt>
                <c:pt idx="217">
                  <c:v>6.29</c:v>
                </c:pt>
                <c:pt idx="218">
                  <c:v>6.06</c:v>
                </c:pt>
                <c:pt idx="219">
                  <c:v>6.44</c:v>
                </c:pt>
                <c:pt idx="220">
                  <c:v>7.3</c:v>
                </c:pt>
                <c:pt idx="221">
                  <c:v>8.1999999999999993</c:v>
                </c:pt>
                <c:pt idx="222">
                  <c:v>8.83</c:v>
                </c:pt>
                <c:pt idx="223">
                  <c:v>9.14</c:v>
                </c:pt>
                <c:pt idx="224">
                  <c:v>8.6300000000000008</c:v>
                </c:pt>
                <c:pt idx="225">
                  <c:v>7.56</c:v>
                </c:pt>
                <c:pt idx="226">
                  <c:v>7.15</c:v>
                </c:pt>
                <c:pt idx="227">
                  <c:v>6.51</c:v>
                </c:pt>
                <c:pt idx="228">
                  <c:v>6.37</c:v>
                </c:pt>
                <c:pt idx="229">
                  <c:v>6.54</c:v>
                </c:pt>
                <c:pt idx="230">
                  <c:v>6.91</c:v>
                </c:pt>
                <c:pt idx="231">
                  <c:v>7.19</c:v>
                </c:pt>
                <c:pt idx="232">
                  <c:v>8.26</c:v>
                </c:pt>
                <c:pt idx="233">
                  <c:v>9.5</c:v>
                </c:pt>
                <c:pt idx="234">
                  <c:v>10.32</c:v>
                </c:pt>
                <c:pt idx="235">
                  <c:v>10.37</c:v>
                </c:pt>
                <c:pt idx="236">
                  <c:v>10.1</c:v>
                </c:pt>
                <c:pt idx="237">
                  <c:v>9.44</c:v>
                </c:pt>
                <c:pt idx="238">
                  <c:v>8.58</c:v>
                </c:pt>
                <c:pt idx="239">
                  <c:v>8.56</c:v>
                </c:pt>
                <c:pt idx="240">
                  <c:v>10.119999999999999</c:v>
                </c:pt>
                <c:pt idx="241">
                  <c:v>10.26</c:v>
                </c:pt>
                <c:pt idx="242">
                  <c:v>9.85</c:v>
                </c:pt>
                <c:pt idx="243">
                  <c:v>10.16</c:v>
                </c:pt>
                <c:pt idx="244">
                  <c:v>11.14</c:v>
                </c:pt>
                <c:pt idx="245">
                  <c:v>11.58</c:v>
                </c:pt>
                <c:pt idx="246">
                  <c:v>11.22</c:v>
                </c:pt>
                <c:pt idx="247">
                  <c:v>10.89</c:v>
                </c:pt>
                <c:pt idx="248">
                  <c:v>10.17</c:v>
                </c:pt>
                <c:pt idx="249">
                  <c:v>8.24</c:v>
                </c:pt>
                <c:pt idx="250">
                  <c:v>7.98</c:v>
                </c:pt>
                <c:pt idx="251">
                  <c:v>7.3</c:v>
                </c:pt>
                <c:pt idx="252">
                  <c:v>7.38</c:v>
                </c:pt>
                <c:pt idx="253">
                  <c:v>7.23</c:v>
                </c:pt>
                <c:pt idx="254">
                  <c:v>7.1</c:v>
                </c:pt>
                <c:pt idx="255">
                  <c:v>7.66</c:v>
                </c:pt>
                <c:pt idx="256">
                  <c:v>8.5399999999999991</c:v>
                </c:pt>
                <c:pt idx="257">
                  <c:v>9.58</c:v>
                </c:pt>
                <c:pt idx="258">
                  <c:v>10.31</c:v>
                </c:pt>
                <c:pt idx="259">
                  <c:v>10.44</c:v>
                </c:pt>
                <c:pt idx="260">
                  <c:v>10.23</c:v>
                </c:pt>
                <c:pt idx="261">
                  <c:v>8.61</c:v>
                </c:pt>
                <c:pt idx="262">
                  <c:v>7.99</c:v>
                </c:pt>
                <c:pt idx="263">
                  <c:v>7.87</c:v>
                </c:pt>
                <c:pt idx="264">
                  <c:v>8.18</c:v>
                </c:pt>
                <c:pt idx="265">
                  <c:v>8.58</c:v>
                </c:pt>
                <c:pt idx="266">
                  <c:v>9.77</c:v>
                </c:pt>
                <c:pt idx="267">
                  <c:v>10.18</c:v>
                </c:pt>
                <c:pt idx="268">
                  <c:v>10.79</c:v>
                </c:pt>
                <c:pt idx="269">
                  <c:v>12.08</c:v>
                </c:pt>
                <c:pt idx="270">
                  <c:v>12.75</c:v>
                </c:pt>
                <c:pt idx="271">
                  <c:v>12.84</c:v>
                </c:pt>
                <c:pt idx="272">
                  <c:v>12.31</c:v>
                </c:pt>
                <c:pt idx="273">
                  <c:v>10.64</c:v>
                </c:pt>
                <c:pt idx="274">
                  <c:v>9.77</c:v>
                </c:pt>
                <c:pt idx="275">
                  <c:v>9.51</c:v>
                </c:pt>
                <c:pt idx="276">
                  <c:v>9.7100000000000009</c:v>
                </c:pt>
                <c:pt idx="277">
                  <c:v>9.85</c:v>
                </c:pt>
                <c:pt idx="278">
                  <c:v>10.029999999999999</c:v>
                </c:pt>
                <c:pt idx="279">
                  <c:v>10.54</c:v>
                </c:pt>
                <c:pt idx="280">
                  <c:v>11.63</c:v>
                </c:pt>
                <c:pt idx="281">
                  <c:v>13.08</c:v>
                </c:pt>
                <c:pt idx="282">
                  <c:v>13.54</c:v>
                </c:pt>
                <c:pt idx="283">
                  <c:v>13.74</c:v>
                </c:pt>
                <c:pt idx="284">
                  <c:v>13.31</c:v>
                </c:pt>
                <c:pt idx="285">
                  <c:v>11.69</c:v>
                </c:pt>
                <c:pt idx="286">
                  <c:v>11.44</c:v>
                </c:pt>
                <c:pt idx="287">
                  <c:v>11.09</c:v>
                </c:pt>
                <c:pt idx="288">
                  <c:v>10.9</c:v>
                </c:pt>
                <c:pt idx="289">
                  <c:v>10.87</c:v>
                </c:pt>
                <c:pt idx="290">
                  <c:v>10.84</c:v>
                </c:pt>
                <c:pt idx="291">
                  <c:v>11.88</c:v>
                </c:pt>
                <c:pt idx="292">
                  <c:v>12.74</c:v>
                </c:pt>
                <c:pt idx="293">
                  <c:v>13.79</c:v>
                </c:pt>
                <c:pt idx="294">
                  <c:v>14.86</c:v>
                </c:pt>
                <c:pt idx="295">
                  <c:v>15.51</c:v>
                </c:pt>
                <c:pt idx="296">
                  <c:v>16.559999999999999</c:v>
                </c:pt>
                <c:pt idx="297">
                  <c:v>16.440000000000001</c:v>
                </c:pt>
                <c:pt idx="298">
                  <c:v>15.64</c:v>
                </c:pt>
                <c:pt idx="299">
                  <c:v>14.6</c:v>
                </c:pt>
                <c:pt idx="300">
                  <c:v>14.92</c:v>
                </c:pt>
                <c:pt idx="301">
                  <c:v>13.98</c:v>
                </c:pt>
                <c:pt idx="302">
                  <c:v>13.17</c:v>
                </c:pt>
                <c:pt idx="303">
                  <c:v>13.27</c:v>
                </c:pt>
                <c:pt idx="304">
                  <c:v>14.41</c:v>
                </c:pt>
                <c:pt idx="305">
                  <c:v>15.07</c:v>
                </c:pt>
                <c:pt idx="306">
                  <c:v>15.72</c:v>
                </c:pt>
                <c:pt idx="307">
                  <c:v>16.18</c:v>
                </c:pt>
                <c:pt idx="308">
                  <c:v>15.71</c:v>
                </c:pt>
                <c:pt idx="309">
                  <c:v>12.51</c:v>
                </c:pt>
                <c:pt idx="310">
                  <c:v>12.45</c:v>
                </c:pt>
                <c:pt idx="311">
                  <c:v>12.53</c:v>
                </c:pt>
                <c:pt idx="312">
                  <c:v>12.17</c:v>
                </c:pt>
                <c:pt idx="313">
                  <c:v>12.13</c:v>
                </c:pt>
                <c:pt idx="314">
                  <c:v>12.81</c:v>
                </c:pt>
                <c:pt idx="315">
                  <c:v>13.31</c:v>
                </c:pt>
                <c:pt idx="316">
                  <c:v>14.69</c:v>
                </c:pt>
                <c:pt idx="317">
                  <c:v>16.28</c:v>
                </c:pt>
                <c:pt idx="318">
                  <c:v>16.71</c:v>
                </c:pt>
                <c:pt idx="319">
                  <c:v>16.71</c:v>
                </c:pt>
                <c:pt idx="320">
                  <c:v>16.03</c:v>
                </c:pt>
                <c:pt idx="321">
                  <c:v>14.57</c:v>
                </c:pt>
                <c:pt idx="322">
                  <c:v>13.04</c:v>
                </c:pt>
                <c:pt idx="323">
                  <c:v>12.34</c:v>
                </c:pt>
                <c:pt idx="324">
                  <c:v>12.24</c:v>
                </c:pt>
                <c:pt idx="325">
                  <c:v>12.58</c:v>
                </c:pt>
                <c:pt idx="326">
                  <c:v>13.13</c:v>
                </c:pt>
                <c:pt idx="327">
                  <c:v>14.49</c:v>
                </c:pt>
                <c:pt idx="328">
                  <c:v>16.329999999999998</c:v>
                </c:pt>
                <c:pt idx="329">
                  <c:v>18.91</c:v>
                </c:pt>
                <c:pt idx="330">
                  <c:v>20.77</c:v>
                </c:pt>
                <c:pt idx="331">
                  <c:v>20.170000000000002</c:v>
                </c:pt>
                <c:pt idx="332">
                  <c:v>18.41</c:v>
                </c:pt>
                <c:pt idx="333">
                  <c:v>15.45</c:v>
                </c:pt>
                <c:pt idx="334">
                  <c:v>13.8</c:v>
                </c:pt>
                <c:pt idx="335">
                  <c:v>12.84</c:v>
                </c:pt>
                <c:pt idx="336">
                  <c:v>12.49</c:v>
                </c:pt>
                <c:pt idx="337">
                  <c:v>12.26</c:v>
                </c:pt>
                <c:pt idx="338">
                  <c:v>11.98</c:v>
                </c:pt>
                <c:pt idx="339">
                  <c:v>11.68</c:v>
                </c:pt>
                <c:pt idx="340">
                  <c:v>12.86</c:v>
                </c:pt>
                <c:pt idx="341">
                  <c:v>14.26</c:v>
                </c:pt>
                <c:pt idx="342">
                  <c:v>15.27</c:v>
                </c:pt>
                <c:pt idx="343">
                  <c:v>15.61</c:v>
                </c:pt>
                <c:pt idx="344">
                  <c:v>14.8</c:v>
                </c:pt>
                <c:pt idx="345">
                  <c:v>11.78</c:v>
                </c:pt>
                <c:pt idx="346">
                  <c:v>11.48</c:v>
                </c:pt>
                <c:pt idx="347">
                  <c:v>10.42</c:v>
                </c:pt>
                <c:pt idx="348">
                  <c:v>10.56</c:v>
                </c:pt>
                <c:pt idx="349">
                  <c:v>10.69</c:v>
                </c:pt>
                <c:pt idx="350">
                  <c:v>10.99</c:v>
                </c:pt>
                <c:pt idx="351">
                  <c:v>11.97</c:v>
                </c:pt>
                <c:pt idx="352">
                  <c:v>13.12</c:v>
                </c:pt>
                <c:pt idx="353">
                  <c:v>14.86</c:v>
                </c:pt>
                <c:pt idx="354">
                  <c:v>16.21</c:v>
                </c:pt>
                <c:pt idx="355">
                  <c:v>16.649999999999999</c:v>
                </c:pt>
                <c:pt idx="356">
                  <c:v>15.63</c:v>
                </c:pt>
                <c:pt idx="357">
                  <c:v>13.37</c:v>
                </c:pt>
                <c:pt idx="358">
                  <c:v>10.89</c:v>
                </c:pt>
                <c:pt idx="359">
                  <c:v>9.98</c:v>
                </c:pt>
                <c:pt idx="360">
                  <c:v>9.9</c:v>
                </c:pt>
                <c:pt idx="361">
                  <c:v>10.14</c:v>
                </c:pt>
                <c:pt idx="362">
                  <c:v>10.43</c:v>
                </c:pt>
                <c:pt idx="363">
                  <c:v>11.27</c:v>
                </c:pt>
                <c:pt idx="364">
                  <c:v>12.5</c:v>
                </c:pt>
                <c:pt idx="365">
                  <c:v>14.7</c:v>
                </c:pt>
                <c:pt idx="366">
                  <c:v>16.14</c:v>
                </c:pt>
                <c:pt idx="367">
                  <c:v>16.670000000000002</c:v>
                </c:pt>
                <c:pt idx="368">
                  <c:v>15.63</c:v>
                </c:pt>
                <c:pt idx="369">
                  <c:v>12.85</c:v>
                </c:pt>
                <c:pt idx="370">
                  <c:v>10.78</c:v>
                </c:pt>
                <c:pt idx="371">
                  <c:v>9.83</c:v>
                </c:pt>
                <c:pt idx="372">
                  <c:v>9.6199999999999992</c:v>
                </c:pt>
                <c:pt idx="373">
                  <c:v>9.4700000000000006</c:v>
                </c:pt>
                <c:pt idx="374">
                  <c:v>10.41</c:v>
                </c:pt>
                <c:pt idx="375">
                  <c:v>10.94</c:v>
                </c:pt>
                <c:pt idx="376">
                  <c:v>12.61</c:v>
                </c:pt>
                <c:pt idx="377">
                  <c:v>14.18</c:v>
                </c:pt>
                <c:pt idx="378">
                  <c:v>15.13</c:v>
                </c:pt>
                <c:pt idx="379">
                  <c:v>15.82</c:v>
                </c:pt>
                <c:pt idx="380">
                  <c:v>14.72</c:v>
                </c:pt>
                <c:pt idx="381">
                  <c:v>11.68</c:v>
                </c:pt>
                <c:pt idx="382">
                  <c:v>9.99</c:v>
                </c:pt>
                <c:pt idx="383">
                  <c:v>9.8000000000000007</c:v>
                </c:pt>
                <c:pt idx="384">
                  <c:v>9.15</c:v>
                </c:pt>
                <c:pt idx="385">
                  <c:v>9.23</c:v>
                </c:pt>
                <c:pt idx="386">
                  <c:v>9.35</c:v>
                </c:pt>
                <c:pt idx="387">
                  <c:v>10.43</c:v>
                </c:pt>
                <c:pt idx="388">
                  <c:v>12.61</c:v>
                </c:pt>
                <c:pt idx="389">
                  <c:v>15.02</c:v>
                </c:pt>
                <c:pt idx="390">
                  <c:v>16.3</c:v>
                </c:pt>
                <c:pt idx="391">
                  <c:v>16.43</c:v>
                </c:pt>
                <c:pt idx="392">
                  <c:v>15.69</c:v>
                </c:pt>
                <c:pt idx="393">
                  <c:v>12.38</c:v>
                </c:pt>
                <c:pt idx="394">
                  <c:v>10.039999999999999</c:v>
                </c:pt>
                <c:pt idx="395">
                  <c:v>9.14</c:v>
                </c:pt>
                <c:pt idx="396">
                  <c:v>9.26</c:v>
                </c:pt>
                <c:pt idx="397">
                  <c:v>9.77</c:v>
                </c:pt>
                <c:pt idx="398">
                  <c:v>10.7</c:v>
                </c:pt>
                <c:pt idx="399">
                  <c:v>11.76</c:v>
                </c:pt>
                <c:pt idx="400">
                  <c:v>13.6</c:v>
                </c:pt>
                <c:pt idx="401">
                  <c:v>16.13</c:v>
                </c:pt>
                <c:pt idx="402">
                  <c:v>17.23</c:v>
                </c:pt>
                <c:pt idx="403">
                  <c:v>17.41</c:v>
                </c:pt>
                <c:pt idx="404">
                  <c:v>16.27</c:v>
                </c:pt>
                <c:pt idx="405">
                  <c:v>13.11</c:v>
                </c:pt>
                <c:pt idx="406">
                  <c:v>10.19</c:v>
                </c:pt>
                <c:pt idx="407">
                  <c:v>10.01</c:v>
                </c:pt>
                <c:pt idx="408">
                  <c:v>9.5</c:v>
                </c:pt>
                <c:pt idx="409">
                  <c:v>9.08</c:v>
                </c:pt>
                <c:pt idx="410">
                  <c:v>9.2799999999999994</c:v>
                </c:pt>
                <c:pt idx="411">
                  <c:v>10.44</c:v>
                </c:pt>
                <c:pt idx="412">
                  <c:v>12.73</c:v>
                </c:pt>
                <c:pt idx="413">
                  <c:v>15.07</c:v>
                </c:pt>
                <c:pt idx="414">
                  <c:v>16.28</c:v>
                </c:pt>
                <c:pt idx="415">
                  <c:v>16.89</c:v>
                </c:pt>
                <c:pt idx="416">
                  <c:v>16.399999999999999</c:v>
                </c:pt>
                <c:pt idx="417">
                  <c:v>12.6</c:v>
                </c:pt>
                <c:pt idx="418">
                  <c:v>10.02</c:v>
                </c:pt>
                <c:pt idx="419">
                  <c:v>9.27</c:v>
                </c:pt>
                <c:pt idx="420">
                  <c:v>8.3000000000000007</c:v>
                </c:pt>
                <c:pt idx="421">
                  <c:v>8.3800000000000008</c:v>
                </c:pt>
                <c:pt idx="422">
                  <c:v>9.2100000000000009</c:v>
                </c:pt>
                <c:pt idx="423">
                  <c:v>9.65</c:v>
                </c:pt>
                <c:pt idx="424">
                  <c:v>11.61</c:v>
                </c:pt>
                <c:pt idx="425">
                  <c:v>14.47</c:v>
                </c:pt>
                <c:pt idx="426">
                  <c:v>16.579999999999998</c:v>
                </c:pt>
                <c:pt idx="427">
                  <c:v>17.63</c:v>
                </c:pt>
                <c:pt idx="428">
                  <c:v>16.8</c:v>
                </c:pt>
                <c:pt idx="429">
                  <c:v>13.74</c:v>
                </c:pt>
                <c:pt idx="430">
                  <c:v>11.36042</c:v>
                </c:pt>
                <c:pt idx="431">
                  <c:v>10.05382</c:v>
                </c:pt>
                <c:pt idx="432">
                  <c:v>9.9181779999999993</c:v>
                </c:pt>
                <c:pt idx="433">
                  <c:v>10.023770000000001</c:v>
                </c:pt>
                <c:pt idx="434">
                  <c:v>10.386760000000001</c:v>
                </c:pt>
                <c:pt idx="435">
                  <c:v>11.28434</c:v>
                </c:pt>
                <c:pt idx="436">
                  <c:v>13.21059</c:v>
                </c:pt>
                <c:pt idx="437">
                  <c:v>15.47472</c:v>
                </c:pt>
                <c:pt idx="438">
                  <c:v>16.63879</c:v>
                </c:pt>
                <c:pt idx="439">
                  <c:v>17.516200000000001</c:v>
                </c:pt>
                <c:pt idx="440">
                  <c:v>16.553439999999998</c:v>
                </c:pt>
                <c:pt idx="441">
                  <c:v>13.55701</c:v>
                </c:pt>
                <c:pt idx="442">
                  <c:v>11.1777</c:v>
                </c:pt>
                <c:pt idx="443">
                  <c:v>10.31897</c:v>
                </c:pt>
                <c:pt idx="444">
                  <c:v>10.09097</c:v>
                </c:pt>
                <c:pt idx="445">
                  <c:v>10.177250000000001</c:v>
                </c:pt>
                <c:pt idx="446">
                  <c:v>10.47777</c:v>
                </c:pt>
                <c:pt idx="447">
                  <c:v>11.408530000000001</c:v>
                </c:pt>
                <c:pt idx="448">
                  <c:v>13.358409999999999</c:v>
                </c:pt>
                <c:pt idx="449">
                  <c:v>15.63327</c:v>
                </c:pt>
                <c:pt idx="450">
                  <c:v>16.813469999999999</c:v>
                </c:pt>
                <c:pt idx="451">
                  <c:v>17.693249999999999</c:v>
                </c:pt>
                <c:pt idx="452">
                  <c:v>16.727609999999999</c:v>
                </c:pt>
                <c:pt idx="453">
                  <c:v>13.72479</c:v>
                </c:pt>
                <c:pt idx="454">
                  <c:v>11.333310000000001</c:v>
                </c:pt>
                <c:pt idx="455">
                  <c:v>10.469799999999999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Gas-M'!$A$501</c:f>
              <c:strCache>
                <c:ptCount val="1"/>
                <c:pt idx="0">
                  <c:v>Real Price (Jan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Gas-M'!$A$41:$A$496</c:f>
              <c:numCache>
                <c:formatCode>mmmm\ yyyy</c:formatCode>
                <c:ptCount val="456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</c:numCache>
            </c:numRef>
          </c:cat>
          <c:val>
            <c:numRef>
              <c:f>'Natural Gas-M'!$D$41:$D$496</c:f>
              <c:numCache>
                <c:formatCode>0.00</c:formatCode>
                <c:ptCount val="456"/>
                <c:pt idx="0">
                  <c:v>10.999937798165137</c:v>
                </c:pt>
                <c:pt idx="1">
                  <c:v>11.038262454545455</c:v>
                </c:pt>
                <c:pt idx="2">
                  <c:v>11.155853544018056</c:v>
                </c:pt>
                <c:pt idx="3">
                  <c:v>11.229866936026937</c:v>
                </c:pt>
                <c:pt idx="4">
                  <c:v>11.643279999999999</c:v>
                </c:pt>
                <c:pt idx="5">
                  <c:v>11.567256574585635</c:v>
                </c:pt>
                <c:pt idx="6">
                  <c:v>11.494051672131148</c:v>
                </c:pt>
                <c:pt idx="7">
                  <c:v>11.353977440347071</c:v>
                </c:pt>
                <c:pt idx="8">
                  <c:v>11.688757121374865</c:v>
                </c:pt>
                <c:pt idx="9">
                  <c:v>11.729408993576017</c:v>
                </c:pt>
                <c:pt idx="10">
                  <c:v>11.757252793176974</c:v>
                </c:pt>
                <c:pt idx="11">
                  <c:v>11.771512433581298</c:v>
                </c:pt>
                <c:pt idx="12">
                  <c:v>11.991995338983052</c:v>
                </c:pt>
                <c:pt idx="13">
                  <c:v>12.056836071805703</c:v>
                </c:pt>
                <c:pt idx="14">
                  <c:v>12.288203928194299</c:v>
                </c:pt>
                <c:pt idx="15">
                  <c:v>12.454409936842108</c:v>
                </c:pt>
                <c:pt idx="16">
                  <c:v>13.12448976016684</c:v>
                </c:pt>
                <c:pt idx="17">
                  <c:v>13.050949278350517</c:v>
                </c:pt>
                <c:pt idx="18">
                  <c:v>13.058929148717951</c:v>
                </c:pt>
                <c:pt idx="19">
                  <c:v>13.032196438075744</c:v>
                </c:pt>
                <c:pt idx="20">
                  <c:v>13.480723275332652</c:v>
                </c:pt>
                <c:pt idx="21">
                  <c:v>14.046169867482162</c:v>
                </c:pt>
                <c:pt idx="22">
                  <c:v>14.110186448979592</c:v>
                </c:pt>
                <c:pt idx="23">
                  <c:v>14.303022476970318</c:v>
                </c:pt>
                <c:pt idx="24">
                  <c:v>14.572209846782432</c:v>
                </c:pt>
                <c:pt idx="25">
                  <c:v>14.58218212244898</c:v>
                </c:pt>
                <c:pt idx="26">
                  <c:v>14.889932721712537</c:v>
                </c:pt>
                <c:pt idx="27">
                  <c:v>14.932281619433198</c:v>
                </c:pt>
                <c:pt idx="28">
                  <c:v>15.264732741935484</c:v>
                </c:pt>
                <c:pt idx="29">
                  <c:v>15.185035010060362</c:v>
                </c:pt>
                <c:pt idx="30">
                  <c:v>15.148566973947895</c:v>
                </c:pt>
                <c:pt idx="31">
                  <c:v>15.030204515484517</c:v>
                </c:pt>
                <c:pt idx="32">
                  <c:v>15.009541593625499</c:v>
                </c:pt>
                <c:pt idx="33">
                  <c:v>16.181723015873018</c:v>
                </c:pt>
                <c:pt idx="34">
                  <c:v>15.170499703264097</c:v>
                </c:pt>
                <c:pt idx="35">
                  <c:v>14.261295621301775</c:v>
                </c:pt>
                <c:pt idx="36">
                  <c:v>13.782010891283058</c:v>
                </c:pt>
                <c:pt idx="37">
                  <c:v>13.857215750487329</c:v>
                </c:pt>
                <c:pt idx="38">
                  <c:v>14.006087152575317</c:v>
                </c:pt>
                <c:pt idx="39">
                  <c:v>14.046121819941918</c:v>
                </c:pt>
                <c:pt idx="40">
                  <c:v>14.748154666666666</c:v>
                </c:pt>
                <c:pt idx="41">
                  <c:v>15.8700550048216</c:v>
                </c:pt>
                <c:pt idx="42">
                  <c:v>16.627592161383287</c:v>
                </c:pt>
                <c:pt idx="43">
                  <c:v>16.859639770114942</c:v>
                </c:pt>
                <c:pt idx="44">
                  <c:v>16.671818223495702</c:v>
                </c:pt>
                <c:pt idx="45">
                  <c:v>15.751310371075167</c:v>
                </c:pt>
                <c:pt idx="46">
                  <c:v>14.58852824311491</c:v>
                </c:pt>
                <c:pt idx="47">
                  <c:v>13.96089971563981</c:v>
                </c:pt>
                <c:pt idx="48">
                  <c:v>13.750225998107853</c:v>
                </c:pt>
                <c:pt idx="49">
                  <c:v>13.420689971777987</c:v>
                </c:pt>
                <c:pt idx="50">
                  <c:v>13.654193782771536</c:v>
                </c:pt>
                <c:pt idx="51">
                  <c:v>13.901700411214954</c:v>
                </c:pt>
                <c:pt idx="52">
                  <c:v>14.965840820895519</c:v>
                </c:pt>
                <c:pt idx="53">
                  <c:v>15.761997990697674</c:v>
                </c:pt>
                <c:pt idx="54">
                  <c:v>15.981377233054783</c:v>
                </c:pt>
                <c:pt idx="55">
                  <c:v>16.267630991658944</c:v>
                </c:pt>
                <c:pt idx="56">
                  <c:v>15.899720851063829</c:v>
                </c:pt>
                <c:pt idx="57">
                  <c:v>14.584586175115207</c:v>
                </c:pt>
                <c:pt idx="58">
                  <c:v>13.691293137614677</c:v>
                </c:pt>
                <c:pt idx="59">
                  <c:v>12.672760547945206</c:v>
                </c:pt>
                <c:pt idx="60">
                  <c:v>12.471571901728844</c:v>
                </c:pt>
                <c:pt idx="61">
                  <c:v>12.583079015496809</c:v>
                </c:pt>
                <c:pt idx="62">
                  <c:v>12.741537891842347</c:v>
                </c:pt>
                <c:pt idx="63">
                  <c:v>13.191562612695492</c:v>
                </c:pt>
                <c:pt idx="64">
                  <c:v>13.802967633027523</c:v>
                </c:pt>
                <c:pt idx="65">
                  <c:v>14.842908299817182</c:v>
                </c:pt>
                <c:pt idx="66">
                  <c:v>15.207312657534246</c:v>
                </c:pt>
                <c:pt idx="67">
                  <c:v>15.415563649635034</c:v>
                </c:pt>
                <c:pt idx="68">
                  <c:v>15.116056654545453</c:v>
                </c:pt>
                <c:pt idx="69">
                  <c:v>14.094496842105261</c:v>
                </c:pt>
                <c:pt idx="70">
                  <c:v>12.481243333333332</c:v>
                </c:pt>
                <c:pt idx="71">
                  <c:v>11.601246498194945</c:v>
                </c:pt>
                <c:pt idx="72">
                  <c:v>11.582469658886893</c:v>
                </c:pt>
                <c:pt idx="73">
                  <c:v>11.628131806797851</c:v>
                </c:pt>
                <c:pt idx="74">
                  <c:v>11.630072584670231</c:v>
                </c:pt>
                <c:pt idx="75">
                  <c:v>11.79449142857143</c:v>
                </c:pt>
                <c:pt idx="76">
                  <c:v>12.883481345132745</c:v>
                </c:pt>
                <c:pt idx="77">
                  <c:v>14.049340264317181</c:v>
                </c:pt>
                <c:pt idx="78">
                  <c:v>14.504338418277683</c:v>
                </c:pt>
                <c:pt idx="79">
                  <c:v>14.568685354330707</c:v>
                </c:pt>
                <c:pt idx="80">
                  <c:v>14.093379738448125</c:v>
                </c:pt>
                <c:pt idx="81">
                  <c:v>12.384216</c:v>
                </c:pt>
                <c:pt idx="82">
                  <c:v>11.434152235701907</c:v>
                </c:pt>
                <c:pt idx="83">
                  <c:v>10.803637993079585</c:v>
                </c:pt>
                <c:pt idx="84">
                  <c:v>10.66144855172414</c:v>
                </c:pt>
                <c:pt idx="85">
                  <c:v>10.664049363166953</c:v>
                </c:pt>
                <c:pt idx="86">
                  <c:v>10.824661562231759</c:v>
                </c:pt>
                <c:pt idx="87">
                  <c:v>11.113136860068259</c:v>
                </c:pt>
                <c:pt idx="88">
                  <c:v>12.162160408510639</c:v>
                </c:pt>
                <c:pt idx="89">
                  <c:v>13.410403389830508</c:v>
                </c:pt>
                <c:pt idx="90">
                  <c:v>13.846883510548524</c:v>
                </c:pt>
                <c:pt idx="91">
                  <c:v>14.1569476302521</c:v>
                </c:pt>
                <c:pt idx="92">
                  <c:v>13.832872100418408</c:v>
                </c:pt>
                <c:pt idx="93">
                  <c:v>12.081149958298582</c:v>
                </c:pt>
                <c:pt idx="94">
                  <c:v>11.251739185369907</c:v>
                </c:pt>
                <c:pt idx="95">
                  <c:v>10.871563015741506</c:v>
                </c:pt>
                <c:pt idx="96">
                  <c:v>10.866886666666668</c:v>
                </c:pt>
                <c:pt idx="97">
                  <c:v>10.771078552631579</c:v>
                </c:pt>
                <c:pt idx="98">
                  <c:v>10.857648772504092</c:v>
                </c:pt>
                <c:pt idx="99">
                  <c:v>10.95625683184403</c:v>
                </c:pt>
                <c:pt idx="100">
                  <c:v>11.670661859337104</c:v>
                </c:pt>
                <c:pt idx="101">
                  <c:v>12.908167864625302</c:v>
                </c:pt>
                <c:pt idx="102">
                  <c:v>13.531540305220881</c:v>
                </c:pt>
                <c:pt idx="103">
                  <c:v>13.824854040160641</c:v>
                </c:pt>
                <c:pt idx="104">
                  <c:v>13.26492564102564</c:v>
                </c:pt>
                <c:pt idx="105">
                  <c:v>11.764827942583732</c:v>
                </c:pt>
                <c:pt idx="106">
                  <c:v>10.751264686258937</c:v>
                </c:pt>
                <c:pt idx="107">
                  <c:v>10.216050039588282</c:v>
                </c:pt>
                <c:pt idx="108">
                  <c:v>10.368122917647058</c:v>
                </c:pt>
                <c:pt idx="109">
                  <c:v>10.7460528125</c:v>
                </c:pt>
                <c:pt idx="110">
                  <c:v>10.601261586314152</c:v>
                </c:pt>
                <c:pt idx="111">
                  <c:v>10.652135422808378</c:v>
                </c:pt>
                <c:pt idx="112">
                  <c:v>11.314503485670024</c:v>
                </c:pt>
                <c:pt idx="113">
                  <c:v>12.294338906851424</c:v>
                </c:pt>
                <c:pt idx="114">
                  <c:v>13.133262957854406</c:v>
                </c:pt>
                <c:pt idx="115">
                  <c:v>13.097483525835866</c:v>
                </c:pt>
                <c:pt idx="116">
                  <c:v>12.67779441509434</c:v>
                </c:pt>
                <c:pt idx="117">
                  <c:v>11.205288275862069</c:v>
                </c:pt>
                <c:pt idx="118">
                  <c:v>10.360753747195215</c:v>
                </c:pt>
                <c:pt idx="119">
                  <c:v>10.195165782414307</c:v>
                </c:pt>
                <c:pt idx="120">
                  <c:v>10.012733600593913</c:v>
                </c:pt>
                <c:pt idx="121">
                  <c:v>10.04142599406528</c:v>
                </c:pt>
                <c:pt idx="122">
                  <c:v>10.113666468842728</c:v>
                </c:pt>
                <c:pt idx="123">
                  <c:v>10.63180873427091</c:v>
                </c:pt>
                <c:pt idx="124">
                  <c:v>11.274841533923302</c:v>
                </c:pt>
                <c:pt idx="125">
                  <c:v>12.476832999999999</c:v>
                </c:pt>
                <c:pt idx="126">
                  <c:v>12.923248105726872</c:v>
                </c:pt>
                <c:pt idx="127">
                  <c:v>13.117093294289898</c:v>
                </c:pt>
                <c:pt idx="128">
                  <c:v>12.296910715328465</c:v>
                </c:pt>
                <c:pt idx="129">
                  <c:v>11.001402915451894</c:v>
                </c:pt>
                <c:pt idx="130">
                  <c:v>9.7344826124818571</c:v>
                </c:pt>
                <c:pt idx="131">
                  <c:v>9.7063075542691752</c:v>
                </c:pt>
                <c:pt idx="132">
                  <c:v>9.7344953868402033</c:v>
                </c:pt>
                <c:pt idx="133">
                  <c:v>9.7309900144300165</c:v>
                </c:pt>
                <c:pt idx="134">
                  <c:v>9.6260043134435662</c:v>
                </c:pt>
                <c:pt idx="135">
                  <c:v>9.8148583070301303</c:v>
                </c:pt>
                <c:pt idx="136">
                  <c:v>10.717394130279171</c:v>
                </c:pt>
                <c:pt idx="137">
                  <c:v>11.885801113490363</c:v>
                </c:pt>
                <c:pt idx="138">
                  <c:v>12.597042049822065</c:v>
                </c:pt>
                <c:pt idx="139">
                  <c:v>12.881430965909093</c:v>
                </c:pt>
                <c:pt idx="140">
                  <c:v>12.336430616583982</c:v>
                </c:pt>
                <c:pt idx="141">
                  <c:v>11.201810924488354</c:v>
                </c:pt>
                <c:pt idx="142">
                  <c:v>10.313662266009851</c:v>
                </c:pt>
                <c:pt idx="143">
                  <c:v>9.8201356008432885</c:v>
                </c:pt>
                <c:pt idx="144">
                  <c:v>9.768703025210085</c:v>
                </c:pt>
                <c:pt idx="145">
                  <c:v>9.7482235639413002</c:v>
                </c:pt>
                <c:pt idx="146">
                  <c:v>9.6326850523377523</c:v>
                </c:pt>
                <c:pt idx="147">
                  <c:v>10.191734408901251</c:v>
                </c:pt>
                <c:pt idx="148">
                  <c:v>11.446558335644939</c:v>
                </c:pt>
                <c:pt idx="149">
                  <c:v>12.434022508662508</c:v>
                </c:pt>
                <c:pt idx="150">
                  <c:v>13.242353937716262</c:v>
                </c:pt>
                <c:pt idx="151">
                  <c:v>13.668865690607735</c:v>
                </c:pt>
                <c:pt idx="152">
                  <c:v>13.012004137931035</c:v>
                </c:pt>
                <c:pt idx="153">
                  <c:v>11.353215769230768</c:v>
                </c:pt>
                <c:pt idx="154">
                  <c:v>10.288280602739727</c:v>
                </c:pt>
                <c:pt idx="155">
                  <c:v>10.100778728639781</c:v>
                </c:pt>
                <c:pt idx="156">
                  <c:v>9.8678118386876275</c:v>
                </c:pt>
                <c:pt idx="157">
                  <c:v>10.023452051806407</c:v>
                </c:pt>
                <c:pt idx="158">
                  <c:v>10.426495717199185</c:v>
                </c:pt>
                <c:pt idx="159">
                  <c:v>10.915574999999999</c:v>
                </c:pt>
                <c:pt idx="160">
                  <c:v>11.289496515254235</c:v>
                </c:pt>
                <c:pt idx="161">
                  <c:v>12.608722542258281</c:v>
                </c:pt>
                <c:pt idx="162">
                  <c:v>13.288060916442049</c:v>
                </c:pt>
                <c:pt idx="163">
                  <c:v>13.430619382550336</c:v>
                </c:pt>
                <c:pt idx="164">
                  <c:v>12.783999571332885</c:v>
                </c:pt>
                <c:pt idx="165">
                  <c:v>11.178512342704151</c:v>
                </c:pt>
                <c:pt idx="166">
                  <c:v>10.189813137516689</c:v>
                </c:pt>
                <c:pt idx="167">
                  <c:v>9.8288435976015993</c:v>
                </c:pt>
                <c:pt idx="168">
                  <c:v>9.4630221926910298</c:v>
                </c:pt>
                <c:pt idx="169">
                  <c:v>9.292738926441352</c:v>
                </c:pt>
                <c:pt idx="170">
                  <c:v>9.4031106878306883</c:v>
                </c:pt>
                <c:pt idx="171">
                  <c:v>9.7187709090909085</c:v>
                </c:pt>
                <c:pt idx="172">
                  <c:v>10.467887021696253</c:v>
                </c:pt>
                <c:pt idx="173">
                  <c:v>11.964852335958007</c:v>
                </c:pt>
                <c:pt idx="174">
                  <c:v>12.475636487549147</c:v>
                </c:pt>
                <c:pt idx="175">
                  <c:v>12.944746579463702</c:v>
                </c:pt>
                <c:pt idx="176">
                  <c:v>12.291780483344223</c:v>
                </c:pt>
                <c:pt idx="177">
                  <c:v>10.499294123778503</c:v>
                </c:pt>
                <c:pt idx="178">
                  <c:v>8.8858604033832158</c:v>
                </c:pt>
                <c:pt idx="179">
                  <c:v>8.7635816504223527</c:v>
                </c:pt>
                <c:pt idx="180">
                  <c:v>8.8756319069166132</c:v>
                </c:pt>
                <c:pt idx="181">
                  <c:v>9.1411698580645151</c:v>
                </c:pt>
                <c:pt idx="182">
                  <c:v>9.2839927459807079</c:v>
                </c:pt>
                <c:pt idx="183">
                  <c:v>9.7785650736707233</c:v>
                </c:pt>
                <c:pt idx="184">
                  <c:v>10.647063529411763</c:v>
                </c:pt>
                <c:pt idx="185">
                  <c:v>12.164751959157625</c:v>
                </c:pt>
                <c:pt idx="186">
                  <c:v>13.39752519745223</c:v>
                </c:pt>
                <c:pt idx="187">
                  <c:v>13.51986</c:v>
                </c:pt>
                <c:pt idx="188">
                  <c:v>12.33461443246671</c:v>
                </c:pt>
                <c:pt idx="189">
                  <c:v>10.849085461441213</c:v>
                </c:pt>
                <c:pt idx="190">
                  <c:v>9.7717646376811604</c:v>
                </c:pt>
                <c:pt idx="191">
                  <c:v>9.9002142551854178</c:v>
                </c:pt>
                <c:pt idx="192">
                  <c:v>10.293950414052699</c:v>
                </c:pt>
                <c:pt idx="193">
                  <c:v>10.350834164057607</c:v>
                </c:pt>
                <c:pt idx="194">
                  <c:v>9.9330200750938662</c:v>
                </c:pt>
                <c:pt idx="195">
                  <c:v>9.942033220762978</c:v>
                </c:pt>
                <c:pt idx="196">
                  <c:v>10.398788192620387</c:v>
                </c:pt>
                <c:pt idx="197">
                  <c:v>12.613222971285893</c:v>
                </c:pt>
                <c:pt idx="198">
                  <c:v>13.326025635910224</c:v>
                </c:pt>
                <c:pt idx="199">
                  <c:v>13.61081527363184</c:v>
                </c:pt>
                <c:pt idx="200">
                  <c:v>13.350505806451611</c:v>
                </c:pt>
                <c:pt idx="201">
                  <c:v>11.592158365325078</c:v>
                </c:pt>
                <c:pt idx="202">
                  <c:v>10.32819878787879</c:v>
                </c:pt>
                <c:pt idx="203">
                  <c:v>9.8403313720642753</c:v>
                </c:pt>
                <c:pt idx="204">
                  <c:v>9.6328213827160489</c:v>
                </c:pt>
                <c:pt idx="205">
                  <c:v>9.6328213827160489</c:v>
                </c:pt>
                <c:pt idx="206">
                  <c:v>9.4524877530864195</c:v>
                </c:pt>
                <c:pt idx="207">
                  <c:v>10.221314574599258</c:v>
                </c:pt>
                <c:pt idx="208">
                  <c:v>11.528708979089791</c:v>
                </c:pt>
                <c:pt idx="209">
                  <c:v>12.725816363636364</c:v>
                </c:pt>
                <c:pt idx="210">
                  <c:v>12.724460245098038</c:v>
                </c:pt>
                <c:pt idx="211">
                  <c:v>13.781616891064873</c:v>
                </c:pt>
                <c:pt idx="212">
                  <c:v>13.341379718654437</c:v>
                </c:pt>
                <c:pt idx="213">
                  <c:v>11.288731177547284</c:v>
                </c:pt>
                <c:pt idx="214">
                  <c:v>9.7617527848872641</c:v>
                </c:pt>
                <c:pt idx="215">
                  <c:v>9.3885373236009748</c:v>
                </c:pt>
                <c:pt idx="216">
                  <c:v>8.8688670309653919</c:v>
                </c:pt>
                <c:pt idx="217">
                  <c:v>9.2975289374620527</c:v>
                </c:pt>
                <c:pt idx="218">
                  <c:v>8.9521202912621352</c:v>
                </c:pt>
                <c:pt idx="219">
                  <c:v>9.450395274261604</c:v>
                </c:pt>
                <c:pt idx="220">
                  <c:v>10.705951325301205</c:v>
                </c:pt>
                <c:pt idx="221">
                  <c:v>12.02586313253012</c:v>
                </c:pt>
                <c:pt idx="222">
                  <c:v>12.895423107378523</c:v>
                </c:pt>
                <c:pt idx="223">
                  <c:v>13.316197821663675</c:v>
                </c:pt>
                <c:pt idx="224">
                  <c:v>12.52072081048868</c:v>
                </c:pt>
                <c:pt idx="225">
                  <c:v>10.948750886377155</c:v>
                </c:pt>
                <c:pt idx="226">
                  <c:v>10.336522327790973</c:v>
                </c:pt>
                <c:pt idx="227">
                  <c:v>9.3889935071090047</c:v>
                </c:pt>
                <c:pt idx="228">
                  <c:v>9.1599471234494985</c:v>
                </c:pt>
                <c:pt idx="229">
                  <c:v>9.3656800941176463</c:v>
                </c:pt>
                <c:pt idx="230">
                  <c:v>9.8376740584795321</c:v>
                </c:pt>
                <c:pt idx="231">
                  <c:v>10.242295939145698</c:v>
                </c:pt>
                <c:pt idx="232">
                  <c:v>11.745912990654206</c:v>
                </c:pt>
                <c:pt idx="233">
                  <c:v>13.430771196283391</c:v>
                </c:pt>
                <c:pt idx="234">
                  <c:v>14.547817764910249</c:v>
                </c:pt>
                <c:pt idx="235">
                  <c:v>14.618301378112331</c:v>
                </c:pt>
                <c:pt idx="236">
                  <c:v>14.163876958525345</c:v>
                </c:pt>
                <c:pt idx="237">
                  <c:v>13.215478872915467</c:v>
                </c:pt>
                <c:pt idx="238">
                  <c:v>11.990840597014925</c:v>
                </c:pt>
                <c:pt idx="239">
                  <c:v>11.935483528064148</c:v>
                </c:pt>
                <c:pt idx="240">
                  <c:v>14.03028501138952</c:v>
                </c:pt>
                <c:pt idx="241">
                  <c:v>14.192051727272727</c:v>
                </c:pt>
                <c:pt idx="242">
                  <c:v>13.617185917092563</c:v>
                </c:pt>
                <c:pt idx="243">
                  <c:v>14.021859773242632</c:v>
                </c:pt>
                <c:pt idx="244">
                  <c:v>15.296319548787368</c:v>
                </c:pt>
                <c:pt idx="245">
                  <c:v>15.864691232414183</c:v>
                </c:pt>
                <c:pt idx="246">
                  <c:v>15.39748302142052</c:v>
                </c:pt>
                <c:pt idx="247">
                  <c:v>14.94461587373168</c:v>
                </c:pt>
                <c:pt idx="248">
                  <c:v>13.901687636159462</c:v>
                </c:pt>
                <c:pt idx="249">
                  <c:v>11.295221261261261</c:v>
                </c:pt>
                <c:pt idx="250">
                  <c:v>10.944981363380283</c:v>
                </c:pt>
                <c:pt idx="251">
                  <c:v>10.017970236753101</c:v>
                </c:pt>
                <c:pt idx="252">
                  <c:v>10.110658142937536</c:v>
                </c:pt>
                <c:pt idx="253">
                  <c:v>9.8884628764044944</c:v>
                </c:pt>
                <c:pt idx="254">
                  <c:v>9.6834612885154066</c:v>
                </c:pt>
                <c:pt idx="255">
                  <c:v>10.400613853876186</c:v>
                </c:pt>
                <c:pt idx="256">
                  <c:v>11.582542707520892</c:v>
                </c:pt>
                <c:pt idx="257">
                  <c:v>12.985828685968819</c:v>
                </c:pt>
                <c:pt idx="258">
                  <c:v>13.944297911111112</c:v>
                </c:pt>
                <c:pt idx="259">
                  <c:v>14.08100928531856</c:v>
                </c:pt>
                <c:pt idx="260">
                  <c:v>13.774876061946904</c:v>
                </c:pt>
                <c:pt idx="261">
                  <c:v>11.567924635761589</c:v>
                </c:pt>
                <c:pt idx="262">
                  <c:v>10.717182898071625</c:v>
                </c:pt>
                <c:pt idx="263">
                  <c:v>10.538804444444445</c:v>
                </c:pt>
                <c:pt idx="264">
                  <c:v>10.905937962760131</c:v>
                </c:pt>
                <c:pt idx="265">
                  <c:v>11.376930457516339</c:v>
                </c:pt>
                <c:pt idx="266">
                  <c:v>12.93371619358347</c:v>
                </c:pt>
                <c:pt idx="267">
                  <c:v>13.527975283842792</c:v>
                </c:pt>
                <c:pt idx="268">
                  <c:v>14.362109436850737</c:v>
                </c:pt>
                <c:pt idx="269">
                  <c:v>16.061610223921353</c:v>
                </c:pt>
                <c:pt idx="270">
                  <c:v>16.897074578116495</c:v>
                </c:pt>
                <c:pt idx="271">
                  <c:v>16.942564422764228</c:v>
                </c:pt>
                <c:pt idx="272">
                  <c:v>16.190569551593732</c:v>
                </c:pt>
                <c:pt idx="273">
                  <c:v>14.009260443482964</c:v>
                </c:pt>
                <c:pt idx="274">
                  <c:v>12.856813016216215</c:v>
                </c:pt>
                <c:pt idx="275">
                  <c:v>12.480934253369272</c:v>
                </c:pt>
                <c:pt idx="276">
                  <c:v>12.688692345679014</c:v>
                </c:pt>
                <c:pt idx="277">
                  <c:v>12.844062346009641</c:v>
                </c:pt>
                <c:pt idx="278">
                  <c:v>13.050815136290753</c:v>
                </c:pt>
                <c:pt idx="279">
                  <c:v>13.69246113127001</c:v>
                </c:pt>
                <c:pt idx="280">
                  <c:v>15.044251604675878</c:v>
                </c:pt>
                <c:pt idx="281">
                  <c:v>16.85723256749603</c:v>
                </c:pt>
                <c:pt idx="282">
                  <c:v>17.431615103120041</c:v>
                </c:pt>
                <c:pt idx="283">
                  <c:v>17.6797489217759</c:v>
                </c:pt>
                <c:pt idx="284">
                  <c:v>17.072312033719708</c:v>
                </c:pt>
                <c:pt idx="285">
                  <c:v>14.915802809224319</c:v>
                </c:pt>
                <c:pt idx="286">
                  <c:v>14.528286781429316</c:v>
                </c:pt>
                <c:pt idx="287">
                  <c:v>14.083802483046426</c:v>
                </c:pt>
                <c:pt idx="288">
                  <c:v>13.849735699373696</c:v>
                </c:pt>
                <c:pt idx="289">
                  <c:v>13.754188399168399</c:v>
                </c:pt>
                <c:pt idx="290">
                  <c:v>13.666506141895391</c:v>
                </c:pt>
                <c:pt idx="291">
                  <c:v>14.931289375322665</c:v>
                </c:pt>
                <c:pt idx="292">
                  <c:v>16.020444710743803</c:v>
                </c:pt>
                <c:pt idx="293">
                  <c:v>17.331858626742385</c:v>
                </c:pt>
                <c:pt idx="294">
                  <c:v>18.561687757824522</c:v>
                </c:pt>
                <c:pt idx="295">
                  <c:v>19.255052034676183</c:v>
                </c:pt>
                <c:pt idx="296">
                  <c:v>20.279369336016096</c:v>
                </c:pt>
                <c:pt idx="297">
                  <c:v>20.102082250125566</c:v>
                </c:pt>
                <c:pt idx="298">
                  <c:v>19.220415224634021</c:v>
                </c:pt>
                <c:pt idx="299">
                  <c:v>17.942331347804139</c:v>
                </c:pt>
                <c:pt idx="300">
                  <c:v>18.225187997992975</c:v>
                </c:pt>
                <c:pt idx="301">
                  <c:v>17.068388124373119</c:v>
                </c:pt>
                <c:pt idx="302">
                  <c:v>16.055291777666501</c:v>
                </c:pt>
                <c:pt idx="303">
                  <c:v>16.096595954160435</c:v>
                </c:pt>
                <c:pt idx="304">
                  <c:v>17.427323715846995</c:v>
                </c:pt>
                <c:pt idx="305">
                  <c:v>18.180364360753224</c:v>
                </c:pt>
                <c:pt idx="306">
                  <c:v>18.861706692952193</c:v>
                </c:pt>
                <c:pt idx="307">
                  <c:v>19.327907124631995</c:v>
                </c:pt>
                <c:pt idx="308">
                  <c:v>18.859002879684418</c:v>
                </c:pt>
                <c:pt idx="309">
                  <c:v>15.084519583952451</c:v>
                </c:pt>
                <c:pt idx="310">
                  <c:v>15.00474</c:v>
                </c:pt>
                <c:pt idx="311">
                  <c:v>15.019367365829638</c:v>
                </c:pt>
                <c:pt idx="312">
                  <c:v>14.563679999213516</c:v>
                </c:pt>
                <c:pt idx="313">
                  <c:v>14.45973260995172</c:v>
                </c:pt>
                <c:pt idx="314">
                  <c:v>15.191339113830326</c:v>
                </c:pt>
                <c:pt idx="315">
                  <c:v>15.737065933638979</c:v>
                </c:pt>
                <c:pt idx="316">
                  <c:v>17.297218330874706</c:v>
                </c:pt>
                <c:pt idx="317">
                  <c:v>19.125107424457376</c:v>
                </c:pt>
                <c:pt idx="318">
                  <c:v>19.595363188393236</c:v>
                </c:pt>
                <c:pt idx="319">
                  <c:v>19.589324177649797</c:v>
                </c:pt>
                <c:pt idx="320">
                  <c:v>18.712855672821956</c:v>
                </c:pt>
                <c:pt idx="321">
                  <c:v>16.956223184664662</c:v>
                </c:pt>
                <c:pt idx="322">
                  <c:v>15.057311515220505</c:v>
                </c:pt>
                <c:pt idx="323">
                  <c:v>14.207845709286101</c:v>
                </c:pt>
                <c:pt idx="324">
                  <c:v>14.04428863102925</c:v>
                </c:pt>
                <c:pt idx="325">
                  <c:v>14.399592039005677</c:v>
                </c:pt>
                <c:pt idx="326">
                  <c:v>14.975561972939547</c:v>
                </c:pt>
                <c:pt idx="327">
                  <c:v>16.488563704181509</c:v>
                </c:pt>
                <c:pt idx="328">
                  <c:v>18.473035537712349</c:v>
                </c:pt>
                <c:pt idx="329">
                  <c:v>21.169794696109221</c:v>
                </c:pt>
                <c:pt idx="330">
                  <c:v>23.087193666216166</c:v>
                </c:pt>
                <c:pt idx="331">
                  <c:v>22.453676747907998</c:v>
                </c:pt>
                <c:pt idx="332">
                  <c:v>20.476897362445577</c:v>
                </c:pt>
                <c:pt idx="333">
                  <c:v>17.333619115647824</c:v>
                </c:pt>
                <c:pt idx="334">
                  <c:v>15.761521160856285</c:v>
                </c:pt>
                <c:pt idx="335">
                  <c:v>14.786815088127605</c:v>
                </c:pt>
                <c:pt idx="336">
                  <c:v>14.347437614717858</c:v>
                </c:pt>
                <c:pt idx="337">
                  <c:v>14.032119150936742</c:v>
                </c:pt>
                <c:pt idx="338">
                  <c:v>13.725197261112026</c:v>
                </c:pt>
                <c:pt idx="339">
                  <c:v>13.368031780507643</c:v>
                </c:pt>
                <c:pt idx="340">
                  <c:v>14.696942775863524</c:v>
                </c:pt>
                <c:pt idx="341">
                  <c:v>16.162776218632153</c:v>
                </c:pt>
                <c:pt idx="342">
                  <c:v>17.312703668861708</c:v>
                </c:pt>
                <c:pt idx="343">
                  <c:v>17.63912248601731</c:v>
                </c:pt>
                <c:pt idx="344">
                  <c:v>16.691602095793129</c:v>
                </c:pt>
                <c:pt idx="345">
                  <c:v>13.245849881529171</c:v>
                </c:pt>
                <c:pt idx="346">
                  <c:v>12.865438154248412</c:v>
                </c:pt>
                <c:pt idx="347">
                  <c:v>11.671443212926794</c:v>
                </c:pt>
                <c:pt idx="348">
                  <c:v>11.82058883248731</c:v>
                </c:pt>
                <c:pt idx="349">
                  <c:v>11.977507356832856</c:v>
                </c:pt>
                <c:pt idx="350">
                  <c:v>12.309560466154137</c:v>
                </c:pt>
                <c:pt idx="351">
                  <c:v>13.404144781810739</c:v>
                </c:pt>
                <c:pt idx="352">
                  <c:v>14.69956853973952</c:v>
                </c:pt>
                <c:pt idx="353">
                  <c:v>16.656029466065679</c:v>
                </c:pt>
                <c:pt idx="354">
                  <c:v>18.135295530893131</c:v>
                </c:pt>
                <c:pt idx="355">
                  <c:v>18.600373342877987</c:v>
                </c:pt>
                <c:pt idx="356">
                  <c:v>17.432732800366509</c:v>
                </c:pt>
                <c:pt idx="357">
                  <c:v>14.86032756408793</c:v>
                </c:pt>
                <c:pt idx="358">
                  <c:v>12.073295031649893</c:v>
                </c:pt>
                <c:pt idx="359">
                  <c:v>11.020152182590079</c:v>
                </c:pt>
                <c:pt idx="360">
                  <c:v>10.896476556036296</c:v>
                </c:pt>
                <c:pt idx="361">
                  <c:v>11.124872941621826</c:v>
                </c:pt>
                <c:pt idx="362">
                  <c:v>11.384143504030559</c:v>
                </c:pt>
                <c:pt idx="363">
                  <c:v>12.243515004930988</c:v>
                </c:pt>
                <c:pt idx="364">
                  <c:v>13.536693860484149</c:v>
                </c:pt>
                <c:pt idx="365">
                  <c:v>15.919151979929358</c:v>
                </c:pt>
                <c:pt idx="366">
                  <c:v>17.432904261407749</c:v>
                </c:pt>
                <c:pt idx="367">
                  <c:v>17.948741599073003</c:v>
                </c:pt>
                <c:pt idx="368">
                  <c:v>16.792498364938638</c:v>
                </c:pt>
                <c:pt idx="369">
                  <c:v>13.796417375964717</c:v>
                </c:pt>
                <c:pt idx="370">
                  <c:v>11.552611984909912</c:v>
                </c:pt>
                <c:pt idx="371">
                  <c:v>10.532021107018215</c:v>
                </c:pt>
                <c:pt idx="372">
                  <c:v>10.278209637496708</c:v>
                </c:pt>
                <c:pt idx="373">
                  <c:v>10.095041479658635</c:v>
                </c:pt>
                <c:pt idx="374">
                  <c:v>11.072018768512935</c:v>
                </c:pt>
                <c:pt idx="375">
                  <c:v>11.615830779027066</c:v>
                </c:pt>
                <c:pt idx="376">
                  <c:v>13.422012504262815</c:v>
                </c:pt>
                <c:pt idx="377">
                  <c:v>15.107378677146333</c:v>
                </c:pt>
                <c:pt idx="378">
                  <c:v>16.121696255607837</c:v>
                </c:pt>
                <c:pt idx="379">
                  <c:v>16.756518891073945</c:v>
                </c:pt>
                <c:pt idx="380">
                  <c:v>15.514249234805423</c:v>
                </c:pt>
                <c:pt idx="381">
                  <c:v>12.27472177160001</c:v>
                </c:pt>
                <c:pt idx="382">
                  <c:v>10.515784017502746</c:v>
                </c:pt>
                <c:pt idx="383">
                  <c:v>10.316051748590404</c:v>
                </c:pt>
                <c:pt idx="384">
                  <c:v>9.6164805021563549</c:v>
                </c:pt>
                <c:pt idx="385">
                  <c:v>9.6437724169009265</c:v>
                </c:pt>
                <c:pt idx="386">
                  <c:v>9.7982516690843813</c:v>
                </c:pt>
                <c:pt idx="387">
                  <c:v>10.95157197570906</c:v>
                </c:pt>
                <c:pt idx="388">
                  <c:v>13.238360223376958</c:v>
                </c:pt>
                <c:pt idx="389">
                  <c:v>15.737098550936702</c:v>
                </c:pt>
                <c:pt idx="390">
                  <c:v>17.049446055622152</c:v>
                </c:pt>
                <c:pt idx="391">
                  <c:v>17.148584011078292</c:v>
                </c:pt>
                <c:pt idx="392">
                  <c:v>16.348673509043749</c:v>
                </c:pt>
                <c:pt idx="393">
                  <c:v>12.891055787236047</c:v>
                </c:pt>
                <c:pt idx="394">
                  <c:v>10.436112958456086</c:v>
                </c:pt>
                <c:pt idx="395">
                  <c:v>9.4748353438621749</c:v>
                </c:pt>
                <c:pt idx="396">
                  <c:v>9.5752166363682694</c:v>
                </c:pt>
                <c:pt idx="397">
                  <c:v>10.094645248089092</c:v>
                </c:pt>
                <c:pt idx="398">
                  <c:v>11.042613004828379</c:v>
                </c:pt>
                <c:pt idx="399">
                  <c:v>12.105865680035519</c:v>
                </c:pt>
                <c:pt idx="400">
                  <c:v>13.981771514718984</c:v>
                </c:pt>
                <c:pt idx="401">
                  <c:v>16.567889728963447</c:v>
                </c:pt>
                <c:pt idx="402">
                  <c:v>17.679626028938838</c:v>
                </c:pt>
                <c:pt idx="403">
                  <c:v>17.871554433027072</c:v>
                </c:pt>
                <c:pt idx="404">
                  <c:v>16.676931531303943</c:v>
                </c:pt>
                <c:pt idx="405">
                  <c:v>13.42992347602156</c:v>
                </c:pt>
                <c:pt idx="406">
                  <c:v>10.455825340026385</c:v>
                </c:pt>
                <c:pt idx="407">
                  <c:v>10.30574846065363</c:v>
                </c:pt>
                <c:pt idx="408">
                  <c:v>9.8435387352417916</c:v>
                </c:pt>
                <c:pt idx="409">
                  <c:v>9.3899268610751214</c:v>
                </c:pt>
                <c:pt idx="410">
                  <c:v>9.5786877414048224</c:v>
                </c:pt>
                <c:pt idx="411">
                  <c:v>10.760603123663721</c:v>
                </c:pt>
                <c:pt idx="412">
                  <c:v>13.083316131646939</c:v>
                </c:pt>
                <c:pt idx="413">
                  <c:v>15.452578427532297</c:v>
                </c:pt>
                <c:pt idx="414">
                  <c:v>16.671458487216807</c:v>
                </c:pt>
                <c:pt idx="415">
                  <c:v>17.298381829425796</c:v>
                </c:pt>
                <c:pt idx="416">
                  <c:v>16.811669424689139</c:v>
                </c:pt>
                <c:pt idx="417">
                  <c:v>12.891313012452247</c:v>
                </c:pt>
                <c:pt idx="418">
                  <c:v>10.236477276732883</c:v>
                </c:pt>
                <c:pt idx="419">
                  <c:v>9.4806575673938518</c:v>
                </c:pt>
                <c:pt idx="420">
                  <c:v>8.4862617226709016</c:v>
                </c:pt>
                <c:pt idx="421">
                  <c:v>8.5824748619098319</c:v>
                </c:pt>
                <c:pt idx="422">
                  <c:v>9.4240844989912578</c:v>
                </c:pt>
                <c:pt idx="423">
                  <c:v>9.8342180920088733</c:v>
                </c:pt>
                <c:pt idx="424">
                  <c:v>11.806281224546058</c:v>
                </c:pt>
                <c:pt idx="425">
                  <c:v>14.683720308286128</c:v>
                </c:pt>
                <c:pt idx="426">
                  <c:v>16.831690221425294</c:v>
                </c:pt>
                <c:pt idx="427">
                  <c:v>17.861059887391228</c:v>
                </c:pt>
                <c:pt idx="428">
                  <c:v>16.970675430079421</c:v>
                </c:pt>
                <c:pt idx="429">
                  <c:v>13.83017863832004</c:v>
                </c:pt>
                <c:pt idx="430">
                  <c:v>11.410552815813967</c:v>
                </c:pt>
                <c:pt idx="431">
                  <c:v>10.074602785519041</c:v>
                </c:pt>
                <c:pt idx="432">
                  <c:v>9.9181779999999993</c:v>
                </c:pt>
                <c:pt idx="433">
                  <c:v>10.003934750995253</c:v>
                </c:pt>
                <c:pt idx="434">
                  <c:v>10.347262381875417</c:v>
                </c:pt>
                <c:pt idx="435">
                  <c:v>11.226457779208976</c:v>
                </c:pt>
                <c:pt idx="436">
                  <c:v>13.119350175452338</c:v>
                </c:pt>
                <c:pt idx="437">
                  <c:v>15.33873504435307</c:v>
                </c:pt>
                <c:pt idx="438">
                  <c:v>16.457577798066882</c:v>
                </c:pt>
                <c:pt idx="439">
                  <c:v>17.2904690187314</c:v>
                </c:pt>
                <c:pt idx="440">
                  <c:v>16.306871399946992</c:v>
                </c:pt>
                <c:pt idx="441">
                  <c:v>13.329061253064246</c:v>
                </c:pt>
                <c:pt idx="442">
                  <c:v>10.966178551515195</c:v>
                </c:pt>
                <c:pt idx="443">
                  <c:v>10.101037720460837</c:v>
                </c:pt>
                <c:pt idx="444">
                  <c:v>9.8519182206116849</c:v>
                </c:pt>
                <c:pt idx="445">
                  <c:v>9.9142707852489718</c:v>
                </c:pt>
                <c:pt idx="446">
                  <c:v>10.185839182423038</c:v>
                </c:pt>
                <c:pt idx="447">
                  <c:v>11.07095399761713</c:v>
                </c:pt>
                <c:pt idx="448">
                  <c:v>12.9378263751007</c:v>
                </c:pt>
                <c:pt idx="449">
                  <c:v>15.111449448151351</c:v>
                </c:pt>
                <c:pt idx="450">
                  <c:v>16.219714176470028</c:v>
                </c:pt>
                <c:pt idx="451">
                  <c:v>17.035510341309074</c:v>
                </c:pt>
                <c:pt idx="452">
                  <c:v>16.075187582822469</c:v>
                </c:pt>
                <c:pt idx="453">
                  <c:v>13.165667801660671</c:v>
                </c:pt>
                <c:pt idx="454">
                  <c:v>10.851101993652392</c:v>
                </c:pt>
                <c:pt idx="455">
                  <c:v>10.005240337234872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230432"/>
        <c:axId val="737230992"/>
      </c:lineChart>
      <c:dateAx>
        <c:axId val="737230432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230992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737230992"/>
        <c:scaling>
          <c:orientation val="minMax"/>
          <c:max val="24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230432"/>
        <c:crosses val="autoZero"/>
        <c:crossBetween val="between"/>
        <c:majorUnit val="2"/>
      </c:valAx>
      <c:dateAx>
        <c:axId val="73723155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737232112"/>
        <c:crosses val="autoZero"/>
        <c:auto val="1"/>
        <c:lblOffset val="100"/>
        <c:baseTimeUnit val="months"/>
      </c:dateAx>
      <c:valAx>
        <c:axId val="73723211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73723155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536912751677858"/>
          <c:y val="0.15451388888888998"/>
          <c:w val="0.3970917225950783"/>
          <c:h val="4.34027777777777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4608853423523664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2"/>
          <c:w val="0.8814327301724231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'Electricity-A'!$A$41:$A$99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'Electricity-A'!$E$41:$E$99</c:f>
              <c:numCache>
                <c:formatCode>General</c:formatCode>
                <c:ptCount val="59"/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7237712"/>
        <c:axId val="73723827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'Electricity-A'!$A$41:$A$99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'Electricity-A'!$C$41:$C$99</c:f>
              <c:numCache>
                <c:formatCode>0.00</c:formatCode>
                <c:ptCount val="59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2.5</c:v>
                </c:pt>
                <c:pt idx="4">
                  <c:v>2.5</c:v>
                </c:pt>
                <c:pt idx="5">
                  <c:v>2.4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3.1</c:v>
                </c:pt>
                <c:pt idx="15">
                  <c:v>3.5</c:v>
                </c:pt>
                <c:pt idx="16">
                  <c:v>3.7</c:v>
                </c:pt>
                <c:pt idx="17">
                  <c:v>4.0869737195000004</c:v>
                </c:pt>
                <c:pt idx="18">
                  <c:v>4.3026260775000003</c:v>
                </c:pt>
                <c:pt idx="19">
                  <c:v>4.6354266650999998</c:v>
                </c:pt>
                <c:pt idx="20">
                  <c:v>5.3572139178000002</c:v>
                </c:pt>
                <c:pt idx="21">
                  <c:v>6.2015212975000003</c:v>
                </c:pt>
                <c:pt idx="22">
                  <c:v>6.8406523882999997</c:v>
                </c:pt>
                <c:pt idx="23">
                  <c:v>7.1883668853999998</c:v>
                </c:pt>
                <c:pt idx="24">
                  <c:v>7.5589810956000001</c:v>
                </c:pt>
                <c:pt idx="25">
                  <c:v>7.7918994672000004</c:v>
                </c:pt>
                <c:pt idx="26">
                  <c:v>7.4058137809</c:v>
                </c:pt>
                <c:pt idx="27">
                  <c:v>7.4107566952999999</c:v>
                </c:pt>
                <c:pt idx="28">
                  <c:v>7.4911297113000002</c:v>
                </c:pt>
                <c:pt idx="29">
                  <c:v>7.6431419713000004</c:v>
                </c:pt>
                <c:pt idx="30">
                  <c:v>7.8491344834000003</c:v>
                </c:pt>
                <c:pt idx="31">
                  <c:v>8.0534852996000001</c:v>
                </c:pt>
                <c:pt idx="32">
                  <c:v>8.2336742423999993</c:v>
                </c:pt>
                <c:pt idx="33">
                  <c:v>8.3360960115000005</c:v>
                </c:pt>
                <c:pt idx="34">
                  <c:v>8.4048741943999996</c:v>
                </c:pt>
                <c:pt idx="35">
                  <c:v>8.4030444212000006</c:v>
                </c:pt>
                <c:pt idx="36">
                  <c:v>8.3597411438000009</c:v>
                </c:pt>
                <c:pt idx="37">
                  <c:v>8.4310266171000006</c:v>
                </c:pt>
                <c:pt idx="38">
                  <c:v>8.2605004342000008</c:v>
                </c:pt>
                <c:pt idx="39">
                  <c:v>8.1643699903000009</c:v>
                </c:pt>
                <c:pt idx="40">
                  <c:v>8.2355809661000006</c:v>
                </c:pt>
                <c:pt idx="41">
                  <c:v>8.5844156740000006</c:v>
                </c:pt>
                <c:pt idx="42">
                  <c:v>8.4456714849000001</c:v>
                </c:pt>
                <c:pt idx="43">
                  <c:v>8.7199791537000007</c:v>
                </c:pt>
                <c:pt idx="44">
                  <c:v>8.9459578119999996</c:v>
                </c:pt>
                <c:pt idx="45">
                  <c:v>9.4275651531999998</c:v>
                </c:pt>
                <c:pt idx="46">
                  <c:v>10.402749838</c:v>
                </c:pt>
                <c:pt idx="47">
                  <c:v>10.651059168</c:v>
                </c:pt>
                <c:pt idx="48">
                  <c:v>11.26296361</c:v>
                </c:pt>
                <c:pt idx="49">
                  <c:v>11.507838975</c:v>
                </c:pt>
                <c:pt idx="50">
                  <c:v>11.536084188</c:v>
                </c:pt>
                <c:pt idx="51">
                  <c:v>11.716863537</c:v>
                </c:pt>
                <c:pt idx="52">
                  <c:v>11.878472863000001</c:v>
                </c:pt>
                <c:pt idx="53">
                  <c:v>12.126361611</c:v>
                </c:pt>
                <c:pt idx="54">
                  <c:v>12.517944941</c:v>
                </c:pt>
                <c:pt idx="55">
                  <c:v>12.651297210999999</c:v>
                </c:pt>
                <c:pt idx="56">
                  <c:v>12.511318881999999</c:v>
                </c:pt>
                <c:pt idx="57">
                  <c:v>12.840307499</c:v>
                </c:pt>
                <c:pt idx="58">
                  <c:v>13.156364693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'Electricity-A'!$A$103</c:f>
              <c:strCache>
                <c:ptCount val="1"/>
                <c:pt idx="0">
                  <c:v>Real Price (Jan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'Electricity-A'!$A$41:$A$99</c:f>
              <c:numCache>
                <c:formatCode>General</c:formatCod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numCache>
            </c:numRef>
          </c:cat>
          <c:val>
            <c:numRef>
              <c:f>'Electricity-A'!$D$41:$D$99</c:f>
              <c:numCache>
                <c:formatCode>0.00</c:formatCode>
                <c:ptCount val="59"/>
                <c:pt idx="0">
                  <c:v>21.384156756756759</c:v>
                </c:pt>
                <c:pt idx="1">
                  <c:v>21.169600000000003</c:v>
                </c:pt>
                <c:pt idx="2">
                  <c:v>20.959305960264903</c:v>
                </c:pt>
                <c:pt idx="3">
                  <c:v>19.889738562091505</c:v>
                </c:pt>
                <c:pt idx="4">
                  <c:v>19.63309677419355</c:v>
                </c:pt>
                <c:pt idx="5">
                  <c:v>18.548601904761902</c:v>
                </c:pt>
                <c:pt idx="6">
                  <c:v>17.281972839506171</c:v>
                </c:pt>
                <c:pt idx="7">
                  <c:v>16.76454850299401</c:v>
                </c:pt>
                <c:pt idx="8">
                  <c:v>16.090112643678161</c:v>
                </c:pt>
                <c:pt idx="9">
                  <c:v>14.593756948228885</c:v>
                </c:pt>
                <c:pt idx="10">
                  <c:v>13.803888659793817</c:v>
                </c:pt>
                <c:pt idx="11">
                  <c:v>13.825578271604936</c:v>
                </c:pt>
                <c:pt idx="12">
                  <c:v>13.978013397129187</c:v>
                </c:pt>
                <c:pt idx="13">
                  <c:v>13.707792792792793</c:v>
                </c:pt>
                <c:pt idx="14">
                  <c:v>15.308240162271805</c:v>
                </c:pt>
                <c:pt idx="15">
                  <c:v>15.830495123084068</c:v>
                </c:pt>
                <c:pt idx="16">
                  <c:v>15.821425292832679</c:v>
                </c:pt>
                <c:pt idx="17">
                  <c:v>16.414221393394968</c:v>
                </c:pt>
                <c:pt idx="18">
                  <c:v>16.055323126005177</c:v>
                </c:pt>
                <c:pt idx="19">
                  <c:v>15.547597829544571</c:v>
                </c:pt>
                <c:pt idx="20">
                  <c:v>15.831064590482551</c:v>
                </c:pt>
                <c:pt idx="21">
                  <c:v>16.602963788384475</c:v>
                </c:pt>
                <c:pt idx="22">
                  <c:v>17.251652902607123</c:v>
                </c:pt>
                <c:pt idx="23">
                  <c:v>17.573330144969791</c:v>
                </c:pt>
                <c:pt idx="24">
                  <c:v>17.705936222340711</c:v>
                </c:pt>
                <c:pt idx="25">
                  <c:v>17.62956358782181</c:v>
                </c:pt>
                <c:pt idx="26">
                  <c:v>16.436511377930522</c:v>
                </c:pt>
                <c:pt idx="27">
                  <c:v>15.879287208923563</c:v>
                </c:pt>
                <c:pt idx="28">
                  <c:v>15.419306909049839</c:v>
                </c:pt>
                <c:pt idx="29">
                  <c:v>15.012917125957619</c:v>
                </c:pt>
                <c:pt idx="30">
                  <c:v>14.624975544508755</c:v>
                </c:pt>
                <c:pt idx="31">
                  <c:v>14.398709063895307</c:v>
                </c:pt>
                <c:pt idx="32">
                  <c:v>14.286330969861126</c:v>
                </c:pt>
                <c:pt idx="33">
                  <c:v>14.046900214141408</c:v>
                </c:pt>
                <c:pt idx="34">
                  <c:v>13.804486318612632</c:v>
                </c:pt>
                <c:pt idx="35">
                  <c:v>13.424857435876572</c:v>
                </c:pt>
                <c:pt idx="36">
                  <c:v>12.974652236505232</c:v>
                </c:pt>
                <c:pt idx="37">
                  <c:v>12.786399640826302</c:v>
                </c:pt>
                <c:pt idx="38">
                  <c:v>12.33692838779584</c:v>
                </c:pt>
                <c:pt idx="39">
                  <c:v>11.93168067989777</c:v>
                </c:pt>
                <c:pt idx="40">
                  <c:v>11.64374280825022</c:v>
                </c:pt>
                <c:pt idx="41">
                  <c:v>11.804449590372633</c:v>
                </c:pt>
                <c:pt idx="42">
                  <c:v>11.431257049088554</c:v>
                </c:pt>
                <c:pt idx="43">
                  <c:v>11.53740441826047</c:v>
                </c:pt>
                <c:pt idx="44">
                  <c:v>11.528856188202148</c:v>
                </c:pt>
                <c:pt idx="45">
                  <c:v>11.753898126664842</c:v>
                </c:pt>
                <c:pt idx="46">
                  <c:v>12.564866792258245</c:v>
                </c:pt>
                <c:pt idx="47">
                  <c:v>12.50579968811074</c:v>
                </c:pt>
                <c:pt idx="48">
                  <c:v>12.738298993120665</c:v>
                </c:pt>
                <c:pt idx="49">
                  <c:v>13.057079924105942</c:v>
                </c:pt>
                <c:pt idx="50">
                  <c:v>12.878364256338637</c:v>
                </c:pt>
                <c:pt idx="51">
                  <c:v>12.682007241714119</c:v>
                </c:pt>
                <c:pt idx="52">
                  <c:v>12.59523150019155</c:v>
                </c:pt>
                <c:pt idx="53">
                  <c:v>12.672227747118567</c:v>
                </c:pt>
                <c:pt idx="54">
                  <c:v>12.874143989197314</c:v>
                </c:pt>
                <c:pt idx="55">
                  <c:v>12.995891054712851</c:v>
                </c:pt>
                <c:pt idx="56">
                  <c:v>12.690136936185395</c:v>
                </c:pt>
                <c:pt idx="57">
                  <c:v>12.709056923723956</c:v>
                </c:pt>
                <c:pt idx="58">
                  <c:v>12.70519993166242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236592"/>
        <c:axId val="737237152"/>
      </c:lineChart>
      <c:catAx>
        <c:axId val="73723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2371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737237152"/>
        <c:scaling>
          <c:orientation val="minMax"/>
          <c:max val="22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236592"/>
        <c:crosses val="autoZero"/>
        <c:crossBetween val="between"/>
        <c:majorUnit val="2"/>
      </c:valAx>
      <c:catAx>
        <c:axId val="73723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37238272"/>
        <c:crosses val="autoZero"/>
        <c:auto val="1"/>
        <c:lblAlgn val="ctr"/>
        <c:lblOffset val="100"/>
        <c:noMultiLvlLbl val="0"/>
      </c:catAx>
      <c:valAx>
        <c:axId val="7372382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73723771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6386584228"/>
          <c:y val="0.15740777194517391"/>
          <c:w val="0.39709219233502091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013446305788958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872721638961792"/>
          <c:w val="0.87919559126336455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'Electricity-Q'!$A$41:$A$212</c:f>
              <c:strCache>
                <c:ptCount val="17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</c:strCache>
            </c:strRef>
          </c:cat>
          <c:val>
            <c:numRef>
              <c:f>'Electricity-Q'!$E$41:$E$212</c:f>
              <c:numCache>
                <c:formatCode>General</c:formatCode>
                <c:ptCount val="172"/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7270720"/>
        <c:axId val="76727128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'Electricity-Q'!$A$41:$A$212</c:f>
              <c:strCache>
                <c:ptCount val="17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</c:strCache>
            </c:strRef>
          </c:cat>
          <c:val>
            <c:numRef>
              <c:f>'Electricity-Q'!$C$41:$C$212</c:f>
              <c:numCache>
                <c:formatCode>0.00</c:formatCode>
                <c:ptCount val="172"/>
                <c:pt idx="2">
                  <c:v>3.7977784568000001</c:v>
                </c:pt>
                <c:pt idx="3">
                  <c:v>3.7535677990999998</c:v>
                </c:pt>
                <c:pt idx="4">
                  <c:v>3.7490918598</c:v>
                </c:pt>
                <c:pt idx="5">
                  <c:v>4.1669669743000002</c:v>
                </c:pt>
                <c:pt idx="6">
                  <c:v>4.3007234702000003</c:v>
                </c:pt>
                <c:pt idx="7">
                  <c:v>4.1588418227000004</c:v>
                </c:pt>
                <c:pt idx="8">
                  <c:v>3.9621146957</c:v>
                </c:pt>
                <c:pt idx="9">
                  <c:v>4.4333577052999997</c:v>
                </c:pt>
                <c:pt idx="10">
                  <c:v>4.5</c:v>
                </c:pt>
                <c:pt idx="11">
                  <c:v>4.3594506584000001</c:v>
                </c:pt>
                <c:pt idx="12">
                  <c:v>4.1601882340999996</c:v>
                </c:pt>
                <c:pt idx="13">
                  <c:v>4.6992804320000001</c:v>
                </c:pt>
                <c:pt idx="14">
                  <c:v>4.9326037450999998</c:v>
                </c:pt>
                <c:pt idx="15">
                  <c:v>4.8260045026</c:v>
                </c:pt>
                <c:pt idx="16">
                  <c:v>4.7633967681999998</c:v>
                </c:pt>
                <c:pt idx="17">
                  <c:v>5.3661269745000002</c:v>
                </c:pt>
                <c:pt idx="18">
                  <c:v>5.7</c:v>
                </c:pt>
                <c:pt idx="19">
                  <c:v>5.5959105535999996</c:v>
                </c:pt>
                <c:pt idx="20">
                  <c:v>5.5499196018000001</c:v>
                </c:pt>
                <c:pt idx="21">
                  <c:v>6.2740001669999996</c:v>
                </c:pt>
                <c:pt idx="22">
                  <c:v>6.6</c:v>
                </c:pt>
                <c:pt idx="23">
                  <c:v>6.4260456452000003</c:v>
                </c:pt>
                <c:pt idx="24">
                  <c:v>6.3846853220000002</c:v>
                </c:pt>
                <c:pt idx="25">
                  <c:v>6.8989433961</c:v>
                </c:pt>
                <c:pt idx="26">
                  <c:v>7.2</c:v>
                </c:pt>
                <c:pt idx="27">
                  <c:v>6.9202003061999999</c:v>
                </c:pt>
                <c:pt idx="28">
                  <c:v>6.7607597208000003</c:v>
                </c:pt>
                <c:pt idx="29">
                  <c:v>7.1621616457000004</c:v>
                </c:pt>
                <c:pt idx="30">
                  <c:v>7.5330407388999996</c:v>
                </c:pt>
                <c:pt idx="31">
                  <c:v>7.2496983293000001</c:v>
                </c:pt>
                <c:pt idx="32">
                  <c:v>6.9818796494999997</c:v>
                </c:pt>
                <c:pt idx="33">
                  <c:v>7.6063266158999996</c:v>
                </c:pt>
                <c:pt idx="34">
                  <c:v>8.0664389412999995</c:v>
                </c:pt>
                <c:pt idx="35">
                  <c:v>7.6128815022999996</c:v>
                </c:pt>
                <c:pt idx="36">
                  <c:v>7.3227841654999999</c:v>
                </c:pt>
                <c:pt idx="37">
                  <c:v>7.9724091100000001</c:v>
                </c:pt>
                <c:pt idx="38">
                  <c:v>8.1999999999999993</c:v>
                </c:pt>
                <c:pt idx="39">
                  <c:v>7.7072311701</c:v>
                </c:pt>
                <c:pt idx="40">
                  <c:v>7.0807328375000003</c:v>
                </c:pt>
                <c:pt idx="41">
                  <c:v>7.5478145855000003</c:v>
                </c:pt>
                <c:pt idx="42">
                  <c:v>7.7205103584000003</c:v>
                </c:pt>
                <c:pt idx="43">
                  <c:v>7.2730718008000004</c:v>
                </c:pt>
                <c:pt idx="44">
                  <c:v>7.0000484268000003</c:v>
                </c:pt>
                <c:pt idx="45">
                  <c:v>7.5240128660999996</c:v>
                </c:pt>
                <c:pt idx="46">
                  <c:v>7.7437216824000004</c:v>
                </c:pt>
                <c:pt idx="47">
                  <c:v>7.3522270584999996</c:v>
                </c:pt>
                <c:pt idx="48">
                  <c:v>7.0084344581</c:v>
                </c:pt>
                <c:pt idx="49">
                  <c:v>7.5836878090999997</c:v>
                </c:pt>
                <c:pt idx="50">
                  <c:v>7.8929442890999999</c:v>
                </c:pt>
                <c:pt idx="51">
                  <c:v>7.4669564559000001</c:v>
                </c:pt>
                <c:pt idx="52">
                  <c:v>7.1957296127000001</c:v>
                </c:pt>
                <c:pt idx="53">
                  <c:v>7.7633612200000002</c:v>
                </c:pt>
                <c:pt idx="54">
                  <c:v>8.0782939954999993</c:v>
                </c:pt>
                <c:pt idx="55">
                  <c:v>7.5264779527999996</c:v>
                </c:pt>
                <c:pt idx="56">
                  <c:v>7.3944606582999999</c:v>
                </c:pt>
                <c:pt idx="57">
                  <c:v>7.9407775490999999</c:v>
                </c:pt>
                <c:pt idx="58">
                  <c:v>8.2135091565000007</c:v>
                </c:pt>
                <c:pt idx="59">
                  <c:v>7.8246775116</c:v>
                </c:pt>
                <c:pt idx="60">
                  <c:v>7.5916327450000001</c:v>
                </c:pt>
                <c:pt idx="61">
                  <c:v>8.1725457730999995</c:v>
                </c:pt>
                <c:pt idx="62">
                  <c:v>8.4071427882999998</c:v>
                </c:pt>
                <c:pt idx="63">
                  <c:v>8.0200019684000008</c:v>
                </c:pt>
                <c:pt idx="64">
                  <c:v>7.8289976919999997</c:v>
                </c:pt>
                <c:pt idx="65">
                  <c:v>8.3691390183000003</c:v>
                </c:pt>
                <c:pt idx="66">
                  <c:v>8.5958334714000006</c:v>
                </c:pt>
                <c:pt idx="67">
                  <c:v>8.1437587060999999</c:v>
                </c:pt>
                <c:pt idx="68">
                  <c:v>7.7883793207999998</c:v>
                </c:pt>
                <c:pt idx="69">
                  <c:v>8.4929914209999993</c:v>
                </c:pt>
                <c:pt idx="70">
                  <c:v>8.7582581781000002</c:v>
                </c:pt>
                <c:pt idx="71">
                  <c:v>8.2766866792999991</c:v>
                </c:pt>
                <c:pt idx="72">
                  <c:v>7.8922027625000002</c:v>
                </c:pt>
                <c:pt idx="73">
                  <c:v>8.5690085628000006</c:v>
                </c:pt>
                <c:pt idx="74">
                  <c:v>8.8458935237999992</c:v>
                </c:pt>
                <c:pt idx="75">
                  <c:v>8.3082963999999997</c:v>
                </c:pt>
                <c:pt idx="76">
                  <c:v>7.9905149726999998</c:v>
                </c:pt>
                <c:pt idx="77">
                  <c:v>8.5648742421000001</c:v>
                </c:pt>
                <c:pt idx="78">
                  <c:v>8.7236149121000004</c:v>
                </c:pt>
                <c:pt idx="79">
                  <c:v>8.2885001362999997</c:v>
                </c:pt>
                <c:pt idx="80">
                  <c:v>7.8711903355999997</c:v>
                </c:pt>
                <c:pt idx="81">
                  <c:v>8.4884371672000007</c:v>
                </c:pt>
                <c:pt idx="82">
                  <c:v>8.7933682555000008</c:v>
                </c:pt>
                <c:pt idx="83">
                  <c:v>8.2794676628000001</c:v>
                </c:pt>
                <c:pt idx="84">
                  <c:v>8.0141763659999992</c:v>
                </c:pt>
                <c:pt idx="85">
                  <c:v>8.6592093187000003</c:v>
                </c:pt>
                <c:pt idx="86">
                  <c:v>8.7636777110999997</c:v>
                </c:pt>
                <c:pt idx="87">
                  <c:v>8.2790031678999991</c:v>
                </c:pt>
                <c:pt idx="88">
                  <c:v>7.9452269265000002</c:v>
                </c:pt>
                <c:pt idx="89">
                  <c:v>8.4286270176000002</c:v>
                </c:pt>
                <c:pt idx="90">
                  <c:v>8.5306321472000004</c:v>
                </c:pt>
                <c:pt idx="91">
                  <c:v>8.0677405037999996</c:v>
                </c:pt>
                <c:pt idx="92">
                  <c:v>7.7821880712000002</c:v>
                </c:pt>
                <c:pt idx="93">
                  <c:v>8.2757325347999995</c:v>
                </c:pt>
                <c:pt idx="94">
                  <c:v>8.4267651482999995</c:v>
                </c:pt>
                <c:pt idx="95">
                  <c:v>8.1245819311999998</c:v>
                </c:pt>
                <c:pt idx="96">
                  <c:v>7.8012237110999996</c:v>
                </c:pt>
                <c:pt idx="97">
                  <c:v>8.3718373567000004</c:v>
                </c:pt>
                <c:pt idx="98">
                  <c:v>8.5861811625000009</c:v>
                </c:pt>
                <c:pt idx="99">
                  <c:v>8.1225208449000004</c:v>
                </c:pt>
                <c:pt idx="100">
                  <c:v>7.9980754336000004</c:v>
                </c:pt>
                <c:pt idx="101">
                  <c:v>8.8047963569000007</c:v>
                </c:pt>
                <c:pt idx="102">
                  <c:v>8.9899849646999996</c:v>
                </c:pt>
                <c:pt idx="103">
                  <c:v>8.5275672529000008</c:v>
                </c:pt>
                <c:pt idx="104">
                  <c:v>8.1384028044000001</c:v>
                </c:pt>
                <c:pt idx="105">
                  <c:v>8.5920723855999999</c:v>
                </c:pt>
                <c:pt idx="106">
                  <c:v>8.7156004458999998</c:v>
                </c:pt>
                <c:pt idx="107">
                  <c:v>8.2758046221000008</c:v>
                </c:pt>
                <c:pt idx="108">
                  <c:v>8.1107179371000004</c:v>
                </c:pt>
                <c:pt idx="109">
                  <c:v>9.0345739173999995</c:v>
                </c:pt>
                <c:pt idx="110">
                  <c:v>9.1264319012000001</c:v>
                </c:pt>
                <c:pt idx="111">
                  <c:v>8.5962666273000004</c:v>
                </c:pt>
                <c:pt idx="112">
                  <c:v>8.3809663273999995</c:v>
                </c:pt>
                <c:pt idx="113">
                  <c:v>9.1142612425999996</c:v>
                </c:pt>
                <c:pt idx="114">
                  <c:v>9.4172434741999993</c:v>
                </c:pt>
                <c:pt idx="115">
                  <c:v>8.8425488477999998</c:v>
                </c:pt>
                <c:pt idx="116">
                  <c:v>8.6876779268999993</c:v>
                </c:pt>
                <c:pt idx="117">
                  <c:v>9.5368046886000002</c:v>
                </c:pt>
                <c:pt idx="118">
                  <c:v>9.8546843897999992</c:v>
                </c:pt>
                <c:pt idx="119">
                  <c:v>9.5495254811999999</c:v>
                </c:pt>
                <c:pt idx="120">
                  <c:v>9.7310128047000006</c:v>
                </c:pt>
                <c:pt idx="121">
                  <c:v>10.618594565</c:v>
                </c:pt>
                <c:pt idx="122">
                  <c:v>10.947126833</c:v>
                </c:pt>
                <c:pt idx="123">
                  <c:v>10.178165648</c:v>
                </c:pt>
                <c:pt idx="124">
                  <c:v>10.064389269999999</c:v>
                </c:pt>
                <c:pt idx="125">
                  <c:v>10.851996341</c:v>
                </c:pt>
                <c:pt idx="126">
                  <c:v>11.035970036</c:v>
                </c:pt>
                <c:pt idx="127">
                  <c:v>10.602258825</c:v>
                </c:pt>
                <c:pt idx="128">
                  <c:v>10.239117158999999</c:v>
                </c:pt>
                <c:pt idx="129">
                  <c:v>11.405203301</c:v>
                </c:pt>
                <c:pt idx="130">
                  <c:v>12.032899714999999</c:v>
                </c:pt>
                <c:pt idx="131">
                  <c:v>11.317101335</c:v>
                </c:pt>
                <c:pt idx="132">
                  <c:v>11.133636056</c:v>
                </c:pt>
                <c:pt idx="133">
                  <c:v>11.706000602</c:v>
                </c:pt>
                <c:pt idx="134">
                  <c:v>11.914233920999999</c:v>
                </c:pt>
                <c:pt idx="135">
                  <c:v>11.240324438</c:v>
                </c:pt>
                <c:pt idx="136">
                  <c:v>10.799962191000001</c:v>
                </c:pt>
                <c:pt idx="137">
                  <c:v>11.853266382999999</c:v>
                </c:pt>
                <c:pt idx="138">
                  <c:v>12.010569471</c:v>
                </c:pt>
                <c:pt idx="139">
                  <c:v>11.464927788000001</c:v>
                </c:pt>
                <c:pt idx="140">
                  <c:v>11.115938405</c:v>
                </c:pt>
                <c:pt idx="141">
                  <c:v>11.869115541999999</c:v>
                </c:pt>
                <c:pt idx="142">
                  <c:v>12.112768675</c:v>
                </c:pt>
                <c:pt idx="143">
                  <c:v>11.727939413</c:v>
                </c:pt>
                <c:pt idx="144">
                  <c:v>11.528878217999999</c:v>
                </c:pt>
                <c:pt idx="145">
                  <c:v>11.980528808000001</c:v>
                </c:pt>
                <c:pt idx="146">
                  <c:v>12.144296119</c:v>
                </c:pt>
                <c:pt idx="147">
                  <c:v>11.789683656999999</c:v>
                </c:pt>
                <c:pt idx="148">
                  <c:v>11.560964507</c:v>
                </c:pt>
                <c:pt idx="149">
                  <c:v>12.308048699</c:v>
                </c:pt>
                <c:pt idx="150">
                  <c:v>12.566778453</c:v>
                </c:pt>
                <c:pt idx="151">
                  <c:v>12.028491226</c:v>
                </c:pt>
                <c:pt idx="152">
                  <c:v>11.921819649</c:v>
                </c:pt>
                <c:pt idx="153">
                  <c:v>12.741168462999999</c:v>
                </c:pt>
                <c:pt idx="154">
                  <c:v>13.029798445999999</c:v>
                </c:pt>
                <c:pt idx="155">
                  <c:v>12.399315966</c:v>
                </c:pt>
                <c:pt idx="156">
                  <c:v>12.233267270000001</c:v>
                </c:pt>
                <c:pt idx="157">
                  <c:v>12.834584191999999</c:v>
                </c:pt>
                <c:pt idx="158">
                  <c:v>12.956712849000001</c:v>
                </c:pt>
                <c:pt idx="159">
                  <c:v>12.569867081</c:v>
                </c:pt>
                <c:pt idx="160">
                  <c:v>12.203857384000001</c:v>
                </c:pt>
                <c:pt idx="161">
                  <c:v>12.658202829</c:v>
                </c:pt>
                <c:pt idx="162">
                  <c:v>12.814003677000001</c:v>
                </c:pt>
                <c:pt idx="163">
                  <c:v>12.285144603000001</c:v>
                </c:pt>
                <c:pt idx="164">
                  <c:v>12.285099638</c:v>
                </c:pt>
                <c:pt idx="165">
                  <c:v>12.898824754</c:v>
                </c:pt>
                <c:pt idx="166">
                  <c:v>13.320824983</c:v>
                </c:pt>
                <c:pt idx="167">
                  <c:v>12.770136279000001</c:v>
                </c:pt>
                <c:pt idx="168">
                  <c:v>12.857001224999999</c:v>
                </c:pt>
                <c:pt idx="169">
                  <c:v>13.18952996</c:v>
                </c:pt>
                <c:pt idx="170">
                  <c:v>13.504465165999999</c:v>
                </c:pt>
                <c:pt idx="171">
                  <c:v>12.999097474999999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'Electricity-Q'!$A$217</c:f>
              <c:strCache>
                <c:ptCount val="1"/>
                <c:pt idx="0">
                  <c:v>Real Price (Jan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'Electricity-Q'!$A$41:$A$212</c:f>
              <c:strCache>
                <c:ptCount val="17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</c:strCache>
            </c:strRef>
          </c:cat>
          <c:val>
            <c:numRef>
              <c:f>'Electricity-Q'!$D$41:$D$212</c:f>
              <c:numCache>
                <c:formatCode>0.00</c:formatCode>
                <c:ptCount val="172"/>
                <c:pt idx="2">
                  <c:v>16.135614038731987</c:v>
                </c:pt>
                <c:pt idx="3">
                  <c:v>15.719167123679833</c:v>
                </c:pt>
                <c:pt idx="4">
                  <c:v>15.41753231258537</c:v>
                </c:pt>
                <c:pt idx="5">
                  <c:v>16.841999612934234</c:v>
                </c:pt>
                <c:pt idx="6">
                  <c:v>17.145406917639679</c:v>
                </c:pt>
                <c:pt idx="7">
                  <c:v>16.338973188826213</c:v>
                </c:pt>
                <c:pt idx="8">
                  <c:v>15.302671721615193</c:v>
                </c:pt>
                <c:pt idx="9">
                  <c:v>16.742027508161112</c:v>
                </c:pt>
                <c:pt idx="10">
                  <c:v>16.607278423362271</c:v>
                </c:pt>
                <c:pt idx="11">
                  <c:v>15.723111208411012</c:v>
                </c:pt>
                <c:pt idx="12">
                  <c:v>14.635830775533794</c:v>
                </c:pt>
                <c:pt idx="13">
                  <c:v>16.022993009559844</c:v>
                </c:pt>
                <c:pt idx="14">
                  <c:v>16.293681883122023</c:v>
                </c:pt>
                <c:pt idx="15">
                  <c:v>15.452337482221683</c:v>
                </c:pt>
                <c:pt idx="16">
                  <c:v>14.672933554389138</c:v>
                </c:pt>
                <c:pt idx="17">
                  <c:v>15.990033762457955</c:v>
                </c:pt>
                <c:pt idx="18">
                  <c:v>16.672013776598604</c:v>
                </c:pt>
                <c:pt idx="19">
                  <c:v>15.921230961817306</c:v>
                </c:pt>
                <c:pt idx="20">
                  <c:v>15.365392119384071</c:v>
                </c:pt>
                <c:pt idx="21">
                  <c:v>17.015312108249667</c:v>
                </c:pt>
                <c:pt idx="22">
                  <c:v>17.414443352538242</c:v>
                </c:pt>
                <c:pt idx="23">
                  <c:v>16.684216666227908</c:v>
                </c:pt>
                <c:pt idx="24">
                  <c:v>16.430805449418912</c:v>
                </c:pt>
                <c:pt idx="25">
                  <c:v>17.501394887308816</c:v>
                </c:pt>
                <c:pt idx="26">
                  <c:v>17.953324137992329</c:v>
                </c:pt>
                <c:pt idx="27">
                  <c:v>17.202779434617906</c:v>
                </c:pt>
                <c:pt idx="28">
                  <c:v>16.794996513598456</c:v>
                </c:pt>
                <c:pt idx="29">
                  <c:v>17.588746982342165</c:v>
                </c:pt>
                <c:pt idx="30">
                  <c:v>18.320896914100906</c:v>
                </c:pt>
                <c:pt idx="31">
                  <c:v>17.457388310063472</c:v>
                </c:pt>
                <c:pt idx="32">
                  <c:v>16.577451821956043</c:v>
                </c:pt>
                <c:pt idx="33">
                  <c:v>17.891432436439626</c:v>
                </c:pt>
                <c:pt idx="34">
                  <c:v>18.810132057807103</c:v>
                </c:pt>
                <c:pt idx="35">
                  <c:v>17.600750682692649</c:v>
                </c:pt>
                <c:pt idx="36">
                  <c:v>16.776048313821089</c:v>
                </c:pt>
                <c:pt idx="37">
                  <c:v>18.099653592043605</c:v>
                </c:pt>
                <c:pt idx="38">
                  <c:v>18.501327896200184</c:v>
                </c:pt>
                <c:pt idx="39">
                  <c:v>17.214023039021217</c:v>
                </c:pt>
                <c:pt idx="40">
                  <c:v>15.732953223578344</c:v>
                </c:pt>
                <c:pt idx="41">
                  <c:v>16.85281394089256</c:v>
                </c:pt>
                <c:pt idx="42">
                  <c:v>17.13364936150067</c:v>
                </c:pt>
                <c:pt idx="43">
                  <c:v>16.028656358600347</c:v>
                </c:pt>
                <c:pt idx="44">
                  <c:v>15.242974861572725</c:v>
                </c:pt>
                <c:pt idx="45">
                  <c:v>16.200388636231043</c:v>
                </c:pt>
                <c:pt idx="46">
                  <c:v>16.498355959865446</c:v>
                </c:pt>
                <c:pt idx="47">
                  <c:v>15.519386864170921</c:v>
                </c:pt>
                <c:pt idx="48">
                  <c:v>14.679146879098008</c:v>
                </c:pt>
                <c:pt idx="49">
                  <c:v>15.703871538544139</c:v>
                </c:pt>
                <c:pt idx="50">
                  <c:v>16.147398692093365</c:v>
                </c:pt>
                <c:pt idx="51">
                  <c:v>15.110835710485764</c:v>
                </c:pt>
                <c:pt idx="52">
                  <c:v>14.398382896895884</c:v>
                </c:pt>
                <c:pt idx="53">
                  <c:v>15.287085961750702</c:v>
                </c:pt>
                <c:pt idx="54">
                  <c:v>15.783819458443604</c:v>
                </c:pt>
                <c:pt idx="55">
                  <c:v>14.557659439765482</c:v>
                </c:pt>
                <c:pt idx="56">
                  <c:v>14.060279133774532</c:v>
                </c:pt>
                <c:pt idx="57">
                  <c:v>14.951163732710091</c:v>
                </c:pt>
                <c:pt idx="58">
                  <c:v>15.202093940225</c:v>
                </c:pt>
                <c:pt idx="59">
                  <c:v>14.240624495558606</c:v>
                </c:pt>
                <c:pt idx="60">
                  <c:v>13.71397003495648</c:v>
                </c:pt>
                <c:pt idx="61">
                  <c:v>14.676244436419353</c:v>
                </c:pt>
                <c:pt idx="62">
                  <c:v>14.983325583226575</c:v>
                </c:pt>
                <c:pt idx="63">
                  <c:v>14.175745551222315</c:v>
                </c:pt>
                <c:pt idx="64">
                  <c:v>13.744994853394182</c:v>
                </c:pt>
                <c:pt idx="65">
                  <c:v>14.581132454981008</c:v>
                </c:pt>
                <c:pt idx="66">
                  <c:v>14.862635631716753</c:v>
                </c:pt>
                <c:pt idx="67">
                  <c:v>13.958704397207626</c:v>
                </c:pt>
                <c:pt idx="68">
                  <c:v>13.253150472667597</c:v>
                </c:pt>
                <c:pt idx="69">
                  <c:v>14.348522960714906</c:v>
                </c:pt>
                <c:pt idx="70">
                  <c:v>14.728538729306617</c:v>
                </c:pt>
                <c:pt idx="71">
                  <c:v>13.804265923984305</c:v>
                </c:pt>
                <c:pt idx="72">
                  <c:v>13.097204631300135</c:v>
                </c:pt>
                <c:pt idx="73">
                  <c:v>14.140048998627782</c:v>
                </c:pt>
                <c:pt idx="74">
                  <c:v>14.462970562300329</c:v>
                </c:pt>
                <c:pt idx="75">
                  <c:v>13.505395605521089</c:v>
                </c:pt>
                <c:pt idx="76">
                  <c:v>12.894127703933874</c:v>
                </c:pt>
                <c:pt idx="77">
                  <c:v>13.708889284608428</c:v>
                </c:pt>
                <c:pt idx="78">
                  <c:v>13.892940731031837</c:v>
                </c:pt>
                <c:pt idx="79">
                  <c:v>13.128423380496352</c:v>
                </c:pt>
                <c:pt idx="80">
                  <c:v>12.357552250452036</c:v>
                </c:pt>
                <c:pt idx="81">
                  <c:v>13.213001430496847</c:v>
                </c:pt>
                <c:pt idx="82">
                  <c:v>13.609338964709329</c:v>
                </c:pt>
                <c:pt idx="83">
                  <c:v>12.703611644454075</c:v>
                </c:pt>
                <c:pt idx="84">
                  <c:v>12.222099240012444</c:v>
                </c:pt>
                <c:pt idx="85">
                  <c:v>13.175549827007766</c:v>
                </c:pt>
                <c:pt idx="86">
                  <c:v>13.268164454218777</c:v>
                </c:pt>
                <c:pt idx="87">
                  <c:v>12.467175048154422</c:v>
                </c:pt>
                <c:pt idx="88">
                  <c:v>11.939930082390097</c:v>
                </c:pt>
                <c:pt idx="89">
                  <c:v>12.624811027036156</c:v>
                </c:pt>
                <c:pt idx="90">
                  <c:v>12.712420782164809</c:v>
                </c:pt>
                <c:pt idx="91">
                  <c:v>11.966458079525992</c:v>
                </c:pt>
                <c:pt idx="92">
                  <c:v>11.500870895470689</c:v>
                </c:pt>
                <c:pt idx="93">
                  <c:v>12.139367719519639</c:v>
                </c:pt>
                <c:pt idx="94">
                  <c:v>12.269732930979032</c:v>
                </c:pt>
                <c:pt idx="95">
                  <c:v>11.743119261958578</c:v>
                </c:pt>
                <c:pt idx="96">
                  <c:v>11.165261804566605</c:v>
                </c:pt>
                <c:pt idx="97">
                  <c:v>11.888744817790318</c:v>
                </c:pt>
                <c:pt idx="98">
                  <c:v>12.082712361173932</c:v>
                </c:pt>
                <c:pt idx="99">
                  <c:v>11.34932627934039</c:v>
                </c:pt>
                <c:pt idx="100">
                  <c:v>11.069554653439987</c:v>
                </c:pt>
                <c:pt idx="101">
                  <c:v>12.101229930633339</c:v>
                </c:pt>
                <c:pt idx="102">
                  <c:v>12.320972616013909</c:v>
                </c:pt>
                <c:pt idx="103">
                  <c:v>11.69599807743891</c:v>
                </c:pt>
                <c:pt idx="104">
                  <c:v>11.126717061335901</c:v>
                </c:pt>
                <c:pt idx="105">
                  <c:v>11.655331309794333</c:v>
                </c:pt>
                <c:pt idx="106">
                  <c:v>11.759558922041743</c:v>
                </c:pt>
                <c:pt idx="107">
                  <c:v>11.100539645025313</c:v>
                </c:pt>
                <c:pt idx="108">
                  <c:v>10.768355895500502</c:v>
                </c:pt>
                <c:pt idx="109">
                  <c:v>12.014588313804889</c:v>
                </c:pt>
                <c:pt idx="110">
                  <c:v>12.046810935984402</c:v>
                </c:pt>
                <c:pt idx="111">
                  <c:v>11.304093710625764</c:v>
                </c:pt>
                <c:pt idx="112">
                  <c:v>10.928492794815538</c:v>
                </c:pt>
                <c:pt idx="113">
                  <c:v>11.792048955763473</c:v>
                </c:pt>
                <c:pt idx="114">
                  <c:v>12.106838711411847</c:v>
                </c:pt>
                <c:pt idx="115">
                  <c:v>11.247241661527948</c:v>
                </c:pt>
                <c:pt idx="116">
                  <c:v>10.994725349185549</c:v>
                </c:pt>
                <c:pt idx="117">
                  <c:v>11.988324868097681</c:v>
                </c:pt>
                <c:pt idx="118">
                  <c:v>12.203086757734312</c:v>
                </c:pt>
                <c:pt idx="119">
                  <c:v>11.715953963954572</c:v>
                </c:pt>
                <c:pt idx="120">
                  <c:v>11.876766174814911</c:v>
                </c:pt>
                <c:pt idx="121">
                  <c:v>12.844159130064238</c:v>
                </c:pt>
                <c:pt idx="122">
                  <c:v>13.117714879249503</c:v>
                </c:pt>
                <c:pt idx="123">
                  <c:v>12.246516466125275</c:v>
                </c:pt>
                <c:pt idx="124">
                  <c:v>11.992049577554527</c:v>
                </c:pt>
                <c:pt idx="125">
                  <c:v>12.785704226447079</c:v>
                </c:pt>
                <c:pt idx="126">
                  <c:v>12.920670579603703</c:v>
                </c:pt>
                <c:pt idx="127">
                  <c:v>12.262474413513116</c:v>
                </c:pt>
                <c:pt idx="128">
                  <c:v>11.715566448066822</c:v>
                </c:pt>
                <c:pt idx="129">
                  <c:v>12.882209168390505</c:v>
                </c:pt>
                <c:pt idx="130">
                  <c:v>13.384816156266469</c:v>
                </c:pt>
                <c:pt idx="131">
                  <c:v>12.883656885726067</c:v>
                </c:pt>
                <c:pt idx="132">
                  <c:v>12.76258560415995</c:v>
                </c:pt>
                <c:pt idx="133">
                  <c:v>13.34771473046383</c:v>
                </c:pt>
                <c:pt idx="134">
                  <c:v>13.469263196378904</c:v>
                </c:pt>
                <c:pt idx="135">
                  <c:v>12.608678434137563</c:v>
                </c:pt>
                <c:pt idx="136">
                  <c:v>12.095536335457904</c:v>
                </c:pt>
                <c:pt idx="137">
                  <c:v>13.279879683868659</c:v>
                </c:pt>
                <c:pt idx="138">
                  <c:v>13.41678430041218</c:v>
                </c:pt>
                <c:pt idx="139">
                  <c:v>12.704387621062068</c:v>
                </c:pt>
                <c:pt idx="140">
                  <c:v>12.18760116718177</c:v>
                </c:pt>
                <c:pt idx="141">
                  <c:v>12.867089867474668</c:v>
                </c:pt>
                <c:pt idx="142">
                  <c:v>13.046160196576597</c:v>
                </c:pt>
                <c:pt idx="143">
                  <c:v>12.575226052625734</c:v>
                </c:pt>
                <c:pt idx="144">
                  <c:v>12.289810329951733</c:v>
                </c:pt>
                <c:pt idx="145">
                  <c:v>12.745542831693703</c:v>
                </c:pt>
                <c:pt idx="146">
                  <c:v>12.867436586274192</c:v>
                </c:pt>
                <c:pt idx="147">
                  <c:v>12.403554578815049</c:v>
                </c:pt>
                <c:pt idx="148">
                  <c:v>12.114865150925247</c:v>
                </c:pt>
                <c:pt idx="149">
                  <c:v>12.913510743983821</c:v>
                </c:pt>
                <c:pt idx="150">
                  <c:v>13.118406213786916</c:v>
                </c:pt>
                <c:pt idx="151">
                  <c:v>12.499036788792528</c:v>
                </c:pt>
                <c:pt idx="152">
                  <c:v>12.316381669746393</c:v>
                </c:pt>
                <c:pt idx="153">
                  <c:v>13.100583230071788</c:v>
                </c:pt>
                <c:pt idx="154">
                  <c:v>13.366907135317089</c:v>
                </c:pt>
                <c:pt idx="155">
                  <c:v>12.730054563373743</c:v>
                </c:pt>
                <c:pt idx="156">
                  <c:v>12.651128857382794</c:v>
                </c:pt>
                <c:pt idx="157">
                  <c:v>13.193253679300417</c:v>
                </c:pt>
                <c:pt idx="158">
                  <c:v>13.273398329311274</c:v>
                </c:pt>
                <c:pt idx="159">
                  <c:v>12.852471407459936</c:v>
                </c:pt>
                <c:pt idx="160">
                  <c:v>12.487988361431769</c:v>
                </c:pt>
                <c:pt idx="161">
                  <c:v>12.872366507941443</c:v>
                </c:pt>
                <c:pt idx="162">
                  <c:v>12.978164257614775</c:v>
                </c:pt>
                <c:pt idx="163">
                  <c:v>12.338516343707058</c:v>
                </c:pt>
                <c:pt idx="164">
                  <c:v>12.261394481999437</c:v>
                </c:pt>
                <c:pt idx="165">
                  <c:v>12.809262662893241</c:v>
                </c:pt>
                <c:pt idx="166">
                  <c:v>13.149069094650711</c:v>
                </c:pt>
                <c:pt idx="167">
                  <c:v>12.528071386137826</c:v>
                </c:pt>
                <c:pt idx="168">
                  <c:v>12.525288702128389</c:v>
                </c:pt>
                <c:pt idx="169">
                  <c:v>12.774232956659393</c:v>
                </c:pt>
                <c:pt idx="170">
                  <c:v>13.002555080363628</c:v>
                </c:pt>
                <c:pt idx="171">
                  <c:v>12.445924050677826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243312"/>
        <c:axId val="737243872"/>
      </c:lineChart>
      <c:catAx>
        <c:axId val="73724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243872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737243872"/>
        <c:scaling>
          <c:orientation val="minMax"/>
          <c:max val="2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243312"/>
        <c:crosses val="autoZero"/>
        <c:crossBetween val="between"/>
      </c:valAx>
      <c:catAx>
        <c:axId val="76727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67271280"/>
        <c:crosses val="autoZero"/>
        <c:auto val="1"/>
        <c:lblAlgn val="ctr"/>
        <c:lblOffset val="100"/>
        <c:noMultiLvlLbl val="0"/>
      </c:catAx>
      <c:valAx>
        <c:axId val="76727128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7672707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322147651006766"/>
          <c:y val="0.16840277777777779"/>
          <c:w val="0.39709172259507786"/>
          <c:h val="4.34027777777777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64124015748052"/>
          <c:w val="0.8724841745361596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'Electricity-M'!$A$41:$A$556</c:f>
              <c:numCache>
                <c:formatCode>mmmm\ yyyy</c:formatCode>
                <c:ptCount val="51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</c:numCache>
            </c:numRef>
          </c:cat>
          <c:val>
            <c:numRef>
              <c:f>'Electricity-M'!$E$41:$E$556</c:f>
              <c:numCache>
                <c:formatCode>General</c:formatCode>
                <c:ptCount val="516"/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7278000"/>
        <c:axId val="73636332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'Electricity-M'!$A$41:$A$556</c:f>
              <c:numCache>
                <c:formatCode>mmmm\ yyyy</c:formatCode>
                <c:ptCount val="51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</c:numCache>
            </c:numRef>
          </c:cat>
          <c:val>
            <c:numRef>
              <c:f>'Electricity-M'!$C$41:$C$556</c:f>
              <c:numCache>
                <c:formatCode>0.00</c:formatCode>
                <c:ptCount val="516"/>
                <c:pt idx="6">
                  <c:v>3.9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3.8</c:v>
                </c:pt>
                <c:pt idx="11">
                  <c:v>3.6</c:v>
                </c:pt>
                <c:pt idx="12">
                  <c:v>3.6</c:v>
                </c:pt>
                <c:pt idx="13">
                  <c:v>3.7</c:v>
                </c:pt>
                <c:pt idx="14">
                  <c:v>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4.3</c:v>
                </c:pt>
                <c:pt idx="21">
                  <c:v>4.3</c:v>
                </c:pt>
                <c:pt idx="22">
                  <c:v>4.2</c:v>
                </c:pt>
                <c:pt idx="23">
                  <c:v>4</c:v>
                </c:pt>
                <c:pt idx="24">
                  <c:v>3.9</c:v>
                </c:pt>
                <c:pt idx="25">
                  <c:v>3.9</c:v>
                </c:pt>
                <c:pt idx="26">
                  <c:v>4.0999999999999996</c:v>
                </c:pt>
                <c:pt idx="27">
                  <c:v>4.3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4.4000000000000004</c:v>
                </c:pt>
                <c:pt idx="35">
                  <c:v>4.2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4.3</c:v>
                </c:pt>
                <c:pt idx="39">
                  <c:v>4.5</c:v>
                </c:pt>
                <c:pt idx="40">
                  <c:v>4.7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</c:v>
                </c:pt>
                <c:pt idx="46">
                  <c:v>4.8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4.9000000000000004</c:v>
                </c:pt>
                <c:pt idx="51">
                  <c:v>5.0999999999999996</c:v>
                </c:pt>
                <c:pt idx="52">
                  <c:v>5.4</c:v>
                </c:pt>
                <c:pt idx="53">
                  <c:v>5.6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5.6</c:v>
                </c:pt>
                <c:pt idx="59">
                  <c:v>5.5</c:v>
                </c:pt>
                <c:pt idx="60">
                  <c:v>5.4</c:v>
                </c:pt>
                <c:pt idx="61">
                  <c:v>5.5</c:v>
                </c:pt>
                <c:pt idx="62">
                  <c:v>5.8</c:v>
                </c:pt>
                <c:pt idx="63">
                  <c:v>6</c:v>
                </c:pt>
                <c:pt idx="64">
                  <c:v>6.3</c:v>
                </c:pt>
                <c:pt idx="65">
                  <c:v>6.5</c:v>
                </c:pt>
                <c:pt idx="66">
                  <c:v>6.6</c:v>
                </c:pt>
                <c:pt idx="67">
                  <c:v>6.6</c:v>
                </c:pt>
                <c:pt idx="68">
                  <c:v>6.6</c:v>
                </c:pt>
                <c:pt idx="69">
                  <c:v>6.6</c:v>
                </c:pt>
                <c:pt idx="70">
                  <c:v>6.4</c:v>
                </c:pt>
                <c:pt idx="71">
                  <c:v>6.3</c:v>
                </c:pt>
                <c:pt idx="72">
                  <c:v>6.2</c:v>
                </c:pt>
                <c:pt idx="73">
                  <c:v>6.4</c:v>
                </c:pt>
                <c:pt idx="74">
                  <c:v>6.6</c:v>
                </c:pt>
                <c:pt idx="75">
                  <c:v>6.7</c:v>
                </c:pt>
                <c:pt idx="76">
                  <c:v>6.9</c:v>
                </c:pt>
                <c:pt idx="77">
                  <c:v>7.1</c:v>
                </c:pt>
                <c:pt idx="78">
                  <c:v>7.2</c:v>
                </c:pt>
                <c:pt idx="79">
                  <c:v>7.2</c:v>
                </c:pt>
                <c:pt idx="80">
                  <c:v>7.2</c:v>
                </c:pt>
                <c:pt idx="81">
                  <c:v>7.2</c:v>
                </c:pt>
                <c:pt idx="82">
                  <c:v>6.9</c:v>
                </c:pt>
                <c:pt idx="83">
                  <c:v>6.7</c:v>
                </c:pt>
                <c:pt idx="84">
                  <c:v>6.7</c:v>
                </c:pt>
                <c:pt idx="85">
                  <c:v>6.7</c:v>
                </c:pt>
                <c:pt idx="86">
                  <c:v>6.9</c:v>
                </c:pt>
                <c:pt idx="87">
                  <c:v>6.9</c:v>
                </c:pt>
                <c:pt idx="88">
                  <c:v>7.2</c:v>
                </c:pt>
                <c:pt idx="89">
                  <c:v>7.4</c:v>
                </c:pt>
                <c:pt idx="90">
                  <c:v>7.5</c:v>
                </c:pt>
                <c:pt idx="91">
                  <c:v>7.5</c:v>
                </c:pt>
                <c:pt idx="92">
                  <c:v>7.6</c:v>
                </c:pt>
                <c:pt idx="93">
                  <c:v>7.5</c:v>
                </c:pt>
                <c:pt idx="94">
                  <c:v>7.3</c:v>
                </c:pt>
                <c:pt idx="95">
                  <c:v>7</c:v>
                </c:pt>
                <c:pt idx="96">
                  <c:v>6.8</c:v>
                </c:pt>
                <c:pt idx="97">
                  <c:v>7</c:v>
                </c:pt>
                <c:pt idx="98">
                  <c:v>7.2</c:v>
                </c:pt>
                <c:pt idx="99">
                  <c:v>7.3</c:v>
                </c:pt>
                <c:pt idx="100">
                  <c:v>7.6</c:v>
                </c:pt>
                <c:pt idx="101">
                  <c:v>7.9</c:v>
                </c:pt>
                <c:pt idx="102">
                  <c:v>8</c:v>
                </c:pt>
                <c:pt idx="103">
                  <c:v>8.1</c:v>
                </c:pt>
                <c:pt idx="104">
                  <c:v>8.1</c:v>
                </c:pt>
                <c:pt idx="105">
                  <c:v>8</c:v>
                </c:pt>
                <c:pt idx="106">
                  <c:v>7.6</c:v>
                </c:pt>
                <c:pt idx="107">
                  <c:v>7.3</c:v>
                </c:pt>
                <c:pt idx="108">
                  <c:v>7.3</c:v>
                </c:pt>
                <c:pt idx="109">
                  <c:v>7.2</c:v>
                </c:pt>
                <c:pt idx="110">
                  <c:v>7.5</c:v>
                </c:pt>
                <c:pt idx="111">
                  <c:v>7.7</c:v>
                </c:pt>
                <c:pt idx="112">
                  <c:v>8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</c:v>
                </c:pt>
                <c:pt idx="118">
                  <c:v>7.7</c:v>
                </c:pt>
                <c:pt idx="119">
                  <c:v>7.4</c:v>
                </c:pt>
                <c:pt idx="120">
                  <c:v>6.92</c:v>
                </c:pt>
                <c:pt idx="121">
                  <c:v>7.14</c:v>
                </c:pt>
                <c:pt idx="122">
                  <c:v>7.22</c:v>
                </c:pt>
                <c:pt idx="123">
                  <c:v>7.42</c:v>
                </c:pt>
                <c:pt idx="124">
                  <c:v>7.49</c:v>
                </c:pt>
                <c:pt idx="125">
                  <c:v>7.71</c:v>
                </c:pt>
                <c:pt idx="126">
                  <c:v>7.75</c:v>
                </c:pt>
                <c:pt idx="127">
                  <c:v>7.7</c:v>
                </c:pt>
                <c:pt idx="128">
                  <c:v>7.71</c:v>
                </c:pt>
                <c:pt idx="129">
                  <c:v>7.46</c:v>
                </c:pt>
                <c:pt idx="130">
                  <c:v>7.4</c:v>
                </c:pt>
                <c:pt idx="131">
                  <c:v>7.01</c:v>
                </c:pt>
                <c:pt idx="132">
                  <c:v>6.93</c:v>
                </c:pt>
                <c:pt idx="133">
                  <c:v>6.95</c:v>
                </c:pt>
                <c:pt idx="134">
                  <c:v>7.14</c:v>
                </c:pt>
                <c:pt idx="135">
                  <c:v>7.26</c:v>
                </c:pt>
                <c:pt idx="136">
                  <c:v>7.47</c:v>
                </c:pt>
                <c:pt idx="137">
                  <c:v>7.8</c:v>
                </c:pt>
                <c:pt idx="138">
                  <c:v>7.8</c:v>
                </c:pt>
                <c:pt idx="139">
                  <c:v>7.76</c:v>
                </c:pt>
                <c:pt idx="140">
                  <c:v>7.66</c:v>
                </c:pt>
                <c:pt idx="141">
                  <c:v>7.63</c:v>
                </c:pt>
                <c:pt idx="142">
                  <c:v>7.39</c:v>
                </c:pt>
                <c:pt idx="143">
                  <c:v>7.09</c:v>
                </c:pt>
                <c:pt idx="144">
                  <c:v>6.92</c:v>
                </c:pt>
                <c:pt idx="145">
                  <c:v>6.99</c:v>
                </c:pt>
                <c:pt idx="146">
                  <c:v>7.14</c:v>
                </c:pt>
                <c:pt idx="147">
                  <c:v>7.3</c:v>
                </c:pt>
                <c:pt idx="148">
                  <c:v>7.58</c:v>
                </c:pt>
                <c:pt idx="149">
                  <c:v>7.84</c:v>
                </c:pt>
                <c:pt idx="150">
                  <c:v>7.9</c:v>
                </c:pt>
                <c:pt idx="151">
                  <c:v>7.93</c:v>
                </c:pt>
                <c:pt idx="152">
                  <c:v>7.84</c:v>
                </c:pt>
                <c:pt idx="153">
                  <c:v>7.7</c:v>
                </c:pt>
                <c:pt idx="154">
                  <c:v>7.46</c:v>
                </c:pt>
                <c:pt idx="155">
                  <c:v>7.28</c:v>
                </c:pt>
                <c:pt idx="156">
                  <c:v>7.17</c:v>
                </c:pt>
                <c:pt idx="157">
                  <c:v>7.18</c:v>
                </c:pt>
                <c:pt idx="158">
                  <c:v>7.24</c:v>
                </c:pt>
                <c:pt idx="159">
                  <c:v>7.52</c:v>
                </c:pt>
                <c:pt idx="160">
                  <c:v>7.72</c:v>
                </c:pt>
                <c:pt idx="161">
                  <c:v>8.02</c:v>
                </c:pt>
                <c:pt idx="162">
                  <c:v>8.1</c:v>
                </c:pt>
                <c:pt idx="163">
                  <c:v>8.11</c:v>
                </c:pt>
                <c:pt idx="164">
                  <c:v>8.02</c:v>
                </c:pt>
                <c:pt idx="165">
                  <c:v>7.87</c:v>
                </c:pt>
                <c:pt idx="166">
                  <c:v>7.52</c:v>
                </c:pt>
                <c:pt idx="167">
                  <c:v>7.27</c:v>
                </c:pt>
                <c:pt idx="168">
                  <c:v>7.18</c:v>
                </c:pt>
                <c:pt idx="169">
                  <c:v>7.49</c:v>
                </c:pt>
                <c:pt idx="170">
                  <c:v>7.58</c:v>
                </c:pt>
                <c:pt idx="171">
                  <c:v>7.7</c:v>
                </c:pt>
                <c:pt idx="172">
                  <c:v>7.98</c:v>
                </c:pt>
                <c:pt idx="173">
                  <c:v>8.1199999999999992</c:v>
                </c:pt>
                <c:pt idx="174">
                  <c:v>8.1999999999999993</c:v>
                </c:pt>
                <c:pt idx="175">
                  <c:v>8.26</c:v>
                </c:pt>
                <c:pt idx="176">
                  <c:v>8.18</c:v>
                </c:pt>
                <c:pt idx="177">
                  <c:v>8.06</c:v>
                </c:pt>
                <c:pt idx="178">
                  <c:v>7.82</c:v>
                </c:pt>
                <c:pt idx="179">
                  <c:v>7.62</c:v>
                </c:pt>
                <c:pt idx="180">
                  <c:v>7.42</c:v>
                </c:pt>
                <c:pt idx="181">
                  <c:v>7.61</c:v>
                </c:pt>
                <c:pt idx="182">
                  <c:v>7.79</c:v>
                </c:pt>
                <c:pt idx="183">
                  <c:v>7.99</c:v>
                </c:pt>
                <c:pt idx="184">
                  <c:v>8.15</c:v>
                </c:pt>
                <c:pt idx="185">
                  <c:v>8.34</c:v>
                </c:pt>
                <c:pt idx="186">
                  <c:v>8.4</c:v>
                </c:pt>
                <c:pt idx="187">
                  <c:v>8.43</c:v>
                </c:pt>
                <c:pt idx="188">
                  <c:v>8.39</c:v>
                </c:pt>
                <c:pt idx="189">
                  <c:v>8.33</c:v>
                </c:pt>
                <c:pt idx="190">
                  <c:v>7.96</c:v>
                </c:pt>
                <c:pt idx="191">
                  <c:v>7.81</c:v>
                </c:pt>
                <c:pt idx="192">
                  <c:v>7.71</c:v>
                </c:pt>
                <c:pt idx="193">
                  <c:v>7.79</c:v>
                </c:pt>
                <c:pt idx="194">
                  <c:v>8.02</c:v>
                </c:pt>
                <c:pt idx="195">
                  <c:v>8.0500000000000007</c:v>
                </c:pt>
                <c:pt idx="196">
                  <c:v>8.41</c:v>
                </c:pt>
                <c:pt idx="197">
                  <c:v>8.64</c:v>
                </c:pt>
                <c:pt idx="198">
                  <c:v>8.57</c:v>
                </c:pt>
                <c:pt idx="199">
                  <c:v>8.6</c:v>
                </c:pt>
                <c:pt idx="200">
                  <c:v>8.6199999999999992</c:v>
                </c:pt>
                <c:pt idx="201">
                  <c:v>8.4700000000000006</c:v>
                </c:pt>
                <c:pt idx="202">
                  <c:v>8.16</c:v>
                </c:pt>
                <c:pt idx="203">
                  <c:v>7.87</c:v>
                </c:pt>
                <c:pt idx="204">
                  <c:v>7.75</c:v>
                </c:pt>
                <c:pt idx="205">
                  <c:v>7.81</c:v>
                </c:pt>
                <c:pt idx="206">
                  <c:v>7.81</c:v>
                </c:pt>
                <c:pt idx="207">
                  <c:v>8.14</c:v>
                </c:pt>
                <c:pt idx="208">
                  <c:v>8.57</c:v>
                </c:pt>
                <c:pt idx="209">
                  <c:v>8.75</c:v>
                </c:pt>
                <c:pt idx="210">
                  <c:v>8.74</c:v>
                </c:pt>
                <c:pt idx="211">
                  <c:v>8.74</c:v>
                </c:pt>
                <c:pt idx="212">
                  <c:v>8.8000000000000007</c:v>
                </c:pt>
                <c:pt idx="213">
                  <c:v>8.77</c:v>
                </c:pt>
                <c:pt idx="214">
                  <c:v>8.2200000000000006</c:v>
                </c:pt>
                <c:pt idx="215">
                  <c:v>7.92</c:v>
                </c:pt>
                <c:pt idx="216">
                  <c:v>7.76</c:v>
                </c:pt>
                <c:pt idx="217">
                  <c:v>7.86</c:v>
                </c:pt>
                <c:pt idx="218">
                  <c:v>8.1</c:v>
                </c:pt>
                <c:pt idx="219">
                  <c:v>8.32</c:v>
                </c:pt>
                <c:pt idx="220">
                  <c:v>8.5500000000000007</c:v>
                </c:pt>
                <c:pt idx="221">
                  <c:v>8.7899999999999991</c:v>
                </c:pt>
                <c:pt idx="222">
                  <c:v>8.82</c:v>
                </c:pt>
                <c:pt idx="223">
                  <c:v>8.8699999999999992</c:v>
                </c:pt>
                <c:pt idx="224">
                  <c:v>8.85</c:v>
                </c:pt>
                <c:pt idx="225">
                  <c:v>8.58</c:v>
                </c:pt>
                <c:pt idx="226">
                  <c:v>8.31</c:v>
                </c:pt>
                <c:pt idx="227">
                  <c:v>8.08</c:v>
                </c:pt>
                <c:pt idx="228">
                  <c:v>7.85</c:v>
                </c:pt>
                <c:pt idx="229">
                  <c:v>8.01</c:v>
                </c:pt>
                <c:pt idx="230">
                  <c:v>8.14</c:v>
                </c:pt>
                <c:pt idx="231">
                  <c:v>8.41</c:v>
                </c:pt>
                <c:pt idx="232">
                  <c:v>8.5299999999999994</c:v>
                </c:pt>
                <c:pt idx="233">
                  <c:v>8.7200000000000006</c:v>
                </c:pt>
                <c:pt idx="234">
                  <c:v>8.8000000000000007</c:v>
                </c:pt>
                <c:pt idx="235">
                  <c:v>8.7799999999999994</c:v>
                </c:pt>
                <c:pt idx="236">
                  <c:v>8.57</c:v>
                </c:pt>
                <c:pt idx="237">
                  <c:v>8.65</c:v>
                </c:pt>
                <c:pt idx="238">
                  <c:v>8.26</c:v>
                </c:pt>
                <c:pt idx="239">
                  <c:v>8.02</c:v>
                </c:pt>
                <c:pt idx="240">
                  <c:v>7.75</c:v>
                </c:pt>
                <c:pt idx="241">
                  <c:v>7.81</c:v>
                </c:pt>
                <c:pt idx="242">
                  <c:v>8.09</c:v>
                </c:pt>
                <c:pt idx="243">
                  <c:v>8.24</c:v>
                </c:pt>
                <c:pt idx="244">
                  <c:v>8.5399999999999991</c:v>
                </c:pt>
                <c:pt idx="245">
                  <c:v>8.65</c:v>
                </c:pt>
                <c:pt idx="246">
                  <c:v>8.73</c:v>
                </c:pt>
                <c:pt idx="247">
                  <c:v>8.86</c:v>
                </c:pt>
                <c:pt idx="248">
                  <c:v>8.7899999999999991</c:v>
                </c:pt>
                <c:pt idx="249">
                  <c:v>8.67</c:v>
                </c:pt>
                <c:pt idx="250">
                  <c:v>8.25</c:v>
                </c:pt>
                <c:pt idx="251">
                  <c:v>7.99</c:v>
                </c:pt>
                <c:pt idx="252">
                  <c:v>7.87</c:v>
                </c:pt>
                <c:pt idx="253">
                  <c:v>7.98</c:v>
                </c:pt>
                <c:pt idx="254">
                  <c:v>8.24</c:v>
                </c:pt>
                <c:pt idx="255">
                  <c:v>8.3800000000000008</c:v>
                </c:pt>
                <c:pt idx="256">
                  <c:v>8.65</c:v>
                </c:pt>
                <c:pt idx="257">
                  <c:v>8.91</c:v>
                </c:pt>
                <c:pt idx="258">
                  <c:v>8.74</c:v>
                </c:pt>
                <c:pt idx="259">
                  <c:v>8.8000000000000007</c:v>
                </c:pt>
                <c:pt idx="260">
                  <c:v>8.75</c:v>
                </c:pt>
                <c:pt idx="261">
                  <c:v>8.59</c:v>
                </c:pt>
                <c:pt idx="262">
                  <c:v>8.25</c:v>
                </c:pt>
                <c:pt idx="263">
                  <c:v>8.0299999999999994</c:v>
                </c:pt>
                <c:pt idx="264">
                  <c:v>7.87</c:v>
                </c:pt>
                <c:pt idx="265">
                  <c:v>7.97</c:v>
                </c:pt>
                <c:pt idx="266">
                  <c:v>8.01</c:v>
                </c:pt>
                <c:pt idx="267">
                  <c:v>8.23</c:v>
                </c:pt>
                <c:pt idx="268">
                  <c:v>8.49</c:v>
                </c:pt>
                <c:pt idx="269">
                  <c:v>8.5299999999999994</c:v>
                </c:pt>
                <c:pt idx="270">
                  <c:v>8.58</c:v>
                </c:pt>
                <c:pt idx="271">
                  <c:v>8.57</c:v>
                </c:pt>
                <c:pt idx="272">
                  <c:v>8.43</c:v>
                </c:pt>
                <c:pt idx="273">
                  <c:v>8.25</c:v>
                </c:pt>
                <c:pt idx="274">
                  <c:v>8.0399999999999991</c:v>
                </c:pt>
                <c:pt idx="275">
                  <c:v>7.92</c:v>
                </c:pt>
                <c:pt idx="276">
                  <c:v>7.58</c:v>
                </c:pt>
                <c:pt idx="277">
                  <c:v>7.92</c:v>
                </c:pt>
                <c:pt idx="278">
                  <c:v>7.9</c:v>
                </c:pt>
                <c:pt idx="279">
                  <c:v>8.09</c:v>
                </c:pt>
                <c:pt idx="280">
                  <c:v>8.27</c:v>
                </c:pt>
                <c:pt idx="281">
                  <c:v>8.43</c:v>
                </c:pt>
                <c:pt idx="282">
                  <c:v>8.49</c:v>
                </c:pt>
                <c:pt idx="283">
                  <c:v>8.42</c:v>
                </c:pt>
                <c:pt idx="284">
                  <c:v>8.36</c:v>
                </c:pt>
                <c:pt idx="285">
                  <c:v>8.3699999999999992</c:v>
                </c:pt>
                <c:pt idx="286">
                  <c:v>8.09</c:v>
                </c:pt>
                <c:pt idx="287">
                  <c:v>7.94</c:v>
                </c:pt>
                <c:pt idx="288">
                  <c:v>7.66</c:v>
                </c:pt>
                <c:pt idx="289">
                  <c:v>7.71</c:v>
                </c:pt>
                <c:pt idx="290">
                  <c:v>8.09</c:v>
                </c:pt>
                <c:pt idx="291">
                  <c:v>8.15</c:v>
                </c:pt>
                <c:pt idx="292">
                  <c:v>8.34</c:v>
                </c:pt>
                <c:pt idx="293">
                  <c:v>8.56</c:v>
                </c:pt>
                <c:pt idx="294">
                  <c:v>8.61</c:v>
                </c:pt>
                <c:pt idx="295">
                  <c:v>8.6300000000000008</c:v>
                </c:pt>
                <c:pt idx="296">
                  <c:v>8.51</c:v>
                </c:pt>
                <c:pt idx="297">
                  <c:v>8.49</c:v>
                </c:pt>
                <c:pt idx="298">
                  <c:v>8.15</c:v>
                </c:pt>
                <c:pt idx="299">
                  <c:v>7.82</c:v>
                </c:pt>
                <c:pt idx="300">
                  <c:v>7.73</c:v>
                </c:pt>
                <c:pt idx="301">
                  <c:v>8.0399999999999991</c:v>
                </c:pt>
                <c:pt idx="302">
                  <c:v>8.32</c:v>
                </c:pt>
                <c:pt idx="303">
                  <c:v>8.4600000000000009</c:v>
                </c:pt>
                <c:pt idx="304">
                  <c:v>8.83</c:v>
                </c:pt>
                <c:pt idx="305">
                  <c:v>9.07</c:v>
                </c:pt>
                <c:pt idx="306">
                  <c:v>9.0299999999999994</c:v>
                </c:pt>
                <c:pt idx="307">
                  <c:v>9.01</c:v>
                </c:pt>
                <c:pt idx="308">
                  <c:v>8.92</c:v>
                </c:pt>
                <c:pt idx="309">
                  <c:v>8.84</c:v>
                </c:pt>
                <c:pt idx="310">
                  <c:v>8.48</c:v>
                </c:pt>
                <c:pt idx="311">
                  <c:v>8.2899999999999991</c:v>
                </c:pt>
                <c:pt idx="312">
                  <c:v>8.07</c:v>
                </c:pt>
                <c:pt idx="313">
                  <c:v>8.19</c:v>
                </c:pt>
                <c:pt idx="314">
                  <c:v>8.17</c:v>
                </c:pt>
                <c:pt idx="315">
                  <c:v>8.3699999999999992</c:v>
                </c:pt>
                <c:pt idx="316">
                  <c:v>8.64</c:v>
                </c:pt>
                <c:pt idx="317">
                  <c:v>8.73</c:v>
                </c:pt>
                <c:pt idx="318">
                  <c:v>8.82</c:v>
                </c:pt>
                <c:pt idx="319">
                  <c:v>8.7200000000000006</c:v>
                </c:pt>
                <c:pt idx="320">
                  <c:v>8.59</c:v>
                </c:pt>
                <c:pt idx="321">
                  <c:v>8.4700000000000006</c:v>
                </c:pt>
                <c:pt idx="322">
                  <c:v>8.31</c:v>
                </c:pt>
                <c:pt idx="323">
                  <c:v>8.08</c:v>
                </c:pt>
                <c:pt idx="324">
                  <c:v>8</c:v>
                </c:pt>
                <c:pt idx="325">
                  <c:v>8.02</c:v>
                </c:pt>
                <c:pt idx="326">
                  <c:v>8.35</c:v>
                </c:pt>
                <c:pt idx="327">
                  <c:v>8.82</c:v>
                </c:pt>
                <c:pt idx="328">
                  <c:v>8.99</c:v>
                </c:pt>
                <c:pt idx="329">
                  <c:v>9.25</c:v>
                </c:pt>
                <c:pt idx="330">
                  <c:v>9.2100000000000009</c:v>
                </c:pt>
                <c:pt idx="331">
                  <c:v>9.2200000000000006</c:v>
                </c:pt>
                <c:pt idx="332">
                  <c:v>8.92</c:v>
                </c:pt>
                <c:pt idx="333">
                  <c:v>8.85</c:v>
                </c:pt>
                <c:pt idx="334">
                  <c:v>8.7200000000000006</c:v>
                </c:pt>
                <c:pt idx="335">
                  <c:v>8.3000000000000007</c:v>
                </c:pt>
                <c:pt idx="336">
                  <c:v>8.24</c:v>
                </c:pt>
                <c:pt idx="337">
                  <c:v>8.33</c:v>
                </c:pt>
                <c:pt idx="338">
                  <c:v>8.6199999999999992</c:v>
                </c:pt>
                <c:pt idx="339">
                  <c:v>8.93</c:v>
                </c:pt>
                <c:pt idx="340">
                  <c:v>9.07</c:v>
                </c:pt>
                <c:pt idx="341">
                  <c:v>9.2899999999999991</c:v>
                </c:pt>
                <c:pt idx="342">
                  <c:v>9.36</c:v>
                </c:pt>
                <c:pt idx="343">
                  <c:v>9.5</c:v>
                </c:pt>
                <c:pt idx="344">
                  <c:v>9.39</c:v>
                </c:pt>
                <c:pt idx="345">
                  <c:v>9.0500000000000007</c:v>
                </c:pt>
                <c:pt idx="346">
                  <c:v>8.9600000000000009</c:v>
                </c:pt>
                <c:pt idx="347">
                  <c:v>8.58</c:v>
                </c:pt>
                <c:pt idx="348">
                  <c:v>8.5</c:v>
                </c:pt>
                <c:pt idx="349">
                  <c:v>8.74</c:v>
                </c:pt>
                <c:pt idx="350">
                  <c:v>8.86</c:v>
                </c:pt>
                <c:pt idx="351">
                  <c:v>9.2100000000000009</c:v>
                </c:pt>
                <c:pt idx="352">
                  <c:v>9.5500000000000007</c:v>
                </c:pt>
                <c:pt idx="353">
                  <c:v>9.77</c:v>
                </c:pt>
                <c:pt idx="354">
                  <c:v>9.75</c:v>
                </c:pt>
                <c:pt idx="355">
                  <c:v>9.91</c:v>
                </c:pt>
                <c:pt idx="356">
                  <c:v>9.91</c:v>
                </c:pt>
                <c:pt idx="357">
                  <c:v>9.73</c:v>
                </c:pt>
                <c:pt idx="358">
                  <c:v>9.74</c:v>
                </c:pt>
                <c:pt idx="359">
                  <c:v>9.25</c:v>
                </c:pt>
                <c:pt idx="360">
                  <c:v>9.5500000000000007</c:v>
                </c:pt>
                <c:pt idx="361">
                  <c:v>9.8000000000000007</c:v>
                </c:pt>
                <c:pt idx="362">
                  <c:v>9.8699999999999992</c:v>
                </c:pt>
                <c:pt idx="363">
                  <c:v>10.32</c:v>
                </c:pt>
                <c:pt idx="364">
                  <c:v>10.61</c:v>
                </c:pt>
                <c:pt idx="365">
                  <c:v>10.85</c:v>
                </c:pt>
                <c:pt idx="366">
                  <c:v>10.96</c:v>
                </c:pt>
                <c:pt idx="367">
                  <c:v>10.94</c:v>
                </c:pt>
                <c:pt idx="368">
                  <c:v>10.94</c:v>
                </c:pt>
                <c:pt idx="369">
                  <c:v>10.58</c:v>
                </c:pt>
                <c:pt idx="370">
                  <c:v>10.18</c:v>
                </c:pt>
                <c:pt idx="371">
                  <c:v>9.84</c:v>
                </c:pt>
                <c:pt idx="372">
                  <c:v>10.06</c:v>
                </c:pt>
                <c:pt idx="373">
                  <c:v>9.89</c:v>
                </c:pt>
                <c:pt idx="374">
                  <c:v>10.27</c:v>
                </c:pt>
                <c:pt idx="375">
                  <c:v>10.63</c:v>
                </c:pt>
                <c:pt idx="376">
                  <c:v>10.77</c:v>
                </c:pt>
                <c:pt idx="377">
                  <c:v>11.09</c:v>
                </c:pt>
                <c:pt idx="378">
                  <c:v>11.07</c:v>
                </c:pt>
                <c:pt idx="379">
                  <c:v>11.07</c:v>
                </c:pt>
                <c:pt idx="380">
                  <c:v>10.96</c:v>
                </c:pt>
                <c:pt idx="381">
                  <c:v>10.82</c:v>
                </c:pt>
                <c:pt idx="382">
                  <c:v>10.7</c:v>
                </c:pt>
                <c:pt idx="383">
                  <c:v>10.33</c:v>
                </c:pt>
                <c:pt idx="384">
                  <c:v>10.14</c:v>
                </c:pt>
                <c:pt idx="385">
                  <c:v>10.16</c:v>
                </c:pt>
                <c:pt idx="386">
                  <c:v>10.45</c:v>
                </c:pt>
                <c:pt idx="387">
                  <c:v>10.93</c:v>
                </c:pt>
                <c:pt idx="388">
                  <c:v>11.4</c:v>
                </c:pt>
                <c:pt idx="389">
                  <c:v>11.77</c:v>
                </c:pt>
                <c:pt idx="390">
                  <c:v>12.07</c:v>
                </c:pt>
                <c:pt idx="391">
                  <c:v>12.09</c:v>
                </c:pt>
                <c:pt idx="392">
                  <c:v>11.92</c:v>
                </c:pt>
                <c:pt idx="393">
                  <c:v>11.81</c:v>
                </c:pt>
                <c:pt idx="394">
                  <c:v>11.42</c:v>
                </c:pt>
                <c:pt idx="395">
                  <c:v>10.86</c:v>
                </c:pt>
                <c:pt idx="396">
                  <c:v>10.98</c:v>
                </c:pt>
                <c:pt idx="397">
                  <c:v>11.18</c:v>
                </c:pt>
                <c:pt idx="398">
                  <c:v>11.28</c:v>
                </c:pt>
                <c:pt idx="399">
                  <c:v>11.5</c:v>
                </c:pt>
                <c:pt idx="400">
                  <c:v>11.78</c:v>
                </c:pt>
                <c:pt idx="401">
                  <c:v>11.81</c:v>
                </c:pt>
                <c:pt idx="402">
                  <c:v>11.85</c:v>
                </c:pt>
                <c:pt idx="403">
                  <c:v>11.94</c:v>
                </c:pt>
                <c:pt idx="404">
                  <c:v>11.96</c:v>
                </c:pt>
                <c:pt idx="405">
                  <c:v>11.65</c:v>
                </c:pt>
                <c:pt idx="406">
                  <c:v>11.26</c:v>
                </c:pt>
                <c:pt idx="407">
                  <c:v>10.9</c:v>
                </c:pt>
                <c:pt idx="408">
                  <c:v>10.49</c:v>
                </c:pt>
                <c:pt idx="409">
                  <c:v>10.89</c:v>
                </c:pt>
                <c:pt idx="410">
                  <c:v>11.11</c:v>
                </c:pt>
                <c:pt idx="411">
                  <c:v>11.71</c:v>
                </c:pt>
                <c:pt idx="412">
                  <c:v>11.91</c:v>
                </c:pt>
                <c:pt idx="413">
                  <c:v>11.91</c:v>
                </c:pt>
                <c:pt idx="414">
                  <c:v>12.04</c:v>
                </c:pt>
                <c:pt idx="415">
                  <c:v>12.03</c:v>
                </c:pt>
                <c:pt idx="416">
                  <c:v>11.95</c:v>
                </c:pt>
                <c:pt idx="417">
                  <c:v>11.86</c:v>
                </c:pt>
                <c:pt idx="418">
                  <c:v>11.62</c:v>
                </c:pt>
                <c:pt idx="419">
                  <c:v>11.06</c:v>
                </c:pt>
                <c:pt idx="420">
                  <c:v>10.87</c:v>
                </c:pt>
                <c:pt idx="421">
                  <c:v>11.06</c:v>
                </c:pt>
                <c:pt idx="422">
                  <c:v>11.52</c:v>
                </c:pt>
                <c:pt idx="423">
                  <c:v>11.67</c:v>
                </c:pt>
                <c:pt idx="424">
                  <c:v>11.93</c:v>
                </c:pt>
                <c:pt idx="425">
                  <c:v>11.97</c:v>
                </c:pt>
                <c:pt idx="426">
                  <c:v>12.09</c:v>
                </c:pt>
                <c:pt idx="427">
                  <c:v>12.09</c:v>
                </c:pt>
                <c:pt idx="428">
                  <c:v>12.17</c:v>
                </c:pt>
                <c:pt idx="429">
                  <c:v>12.08</c:v>
                </c:pt>
                <c:pt idx="430">
                  <c:v>11.78</c:v>
                </c:pt>
                <c:pt idx="431">
                  <c:v>11.4</c:v>
                </c:pt>
                <c:pt idx="432">
                  <c:v>11.41</c:v>
                </c:pt>
                <c:pt idx="433">
                  <c:v>11.51</c:v>
                </c:pt>
                <c:pt idx="434">
                  <c:v>11.7</c:v>
                </c:pt>
                <c:pt idx="435">
                  <c:v>11.92</c:v>
                </c:pt>
                <c:pt idx="436">
                  <c:v>11.9</c:v>
                </c:pt>
                <c:pt idx="437">
                  <c:v>12.09</c:v>
                </c:pt>
                <c:pt idx="438">
                  <c:v>12</c:v>
                </c:pt>
                <c:pt idx="439">
                  <c:v>12.17</c:v>
                </c:pt>
                <c:pt idx="440">
                  <c:v>12.3</c:v>
                </c:pt>
                <c:pt idx="441">
                  <c:v>12.03</c:v>
                </c:pt>
                <c:pt idx="442">
                  <c:v>11.75</c:v>
                </c:pt>
                <c:pt idx="443">
                  <c:v>11.62</c:v>
                </c:pt>
                <c:pt idx="444">
                  <c:v>11.46</c:v>
                </c:pt>
                <c:pt idx="445">
                  <c:v>11.63</c:v>
                </c:pt>
                <c:pt idx="446">
                  <c:v>11.61</c:v>
                </c:pt>
                <c:pt idx="447">
                  <c:v>11.93</c:v>
                </c:pt>
                <c:pt idx="448">
                  <c:v>12.4</c:v>
                </c:pt>
                <c:pt idx="449">
                  <c:v>12.54</c:v>
                </c:pt>
                <c:pt idx="450">
                  <c:v>12.65</c:v>
                </c:pt>
                <c:pt idx="451">
                  <c:v>12.53</c:v>
                </c:pt>
                <c:pt idx="452">
                  <c:v>12.51</c:v>
                </c:pt>
                <c:pt idx="453">
                  <c:v>12.36</c:v>
                </c:pt>
                <c:pt idx="454">
                  <c:v>12.1</c:v>
                </c:pt>
                <c:pt idx="455">
                  <c:v>11.72</c:v>
                </c:pt>
                <c:pt idx="456">
                  <c:v>11.65</c:v>
                </c:pt>
                <c:pt idx="457">
                  <c:v>11.94</c:v>
                </c:pt>
                <c:pt idx="458">
                  <c:v>12.25</c:v>
                </c:pt>
                <c:pt idx="459">
                  <c:v>12.31</c:v>
                </c:pt>
                <c:pt idx="460">
                  <c:v>12.85</c:v>
                </c:pt>
                <c:pt idx="461">
                  <c:v>12.99</c:v>
                </c:pt>
                <c:pt idx="462">
                  <c:v>13.09</c:v>
                </c:pt>
                <c:pt idx="463">
                  <c:v>13.04</c:v>
                </c:pt>
                <c:pt idx="464">
                  <c:v>12.95</c:v>
                </c:pt>
                <c:pt idx="465">
                  <c:v>12.6</c:v>
                </c:pt>
                <c:pt idx="466">
                  <c:v>12.48</c:v>
                </c:pt>
                <c:pt idx="467">
                  <c:v>12.17</c:v>
                </c:pt>
                <c:pt idx="468">
                  <c:v>12.1</c:v>
                </c:pt>
                <c:pt idx="469">
                  <c:v>12.29</c:v>
                </c:pt>
                <c:pt idx="470">
                  <c:v>12.33</c:v>
                </c:pt>
                <c:pt idx="471">
                  <c:v>12.62</c:v>
                </c:pt>
                <c:pt idx="472">
                  <c:v>12.93</c:v>
                </c:pt>
                <c:pt idx="473">
                  <c:v>12.92</c:v>
                </c:pt>
                <c:pt idx="474">
                  <c:v>12.94</c:v>
                </c:pt>
                <c:pt idx="475">
                  <c:v>12.91</c:v>
                </c:pt>
                <c:pt idx="476">
                  <c:v>13.03</c:v>
                </c:pt>
                <c:pt idx="477">
                  <c:v>12.72</c:v>
                </c:pt>
                <c:pt idx="478">
                  <c:v>12.71</c:v>
                </c:pt>
                <c:pt idx="479">
                  <c:v>12.32</c:v>
                </c:pt>
                <c:pt idx="480">
                  <c:v>11.98</c:v>
                </c:pt>
                <c:pt idx="481">
                  <c:v>12.14</c:v>
                </c:pt>
                <c:pt idx="482">
                  <c:v>12.57</c:v>
                </c:pt>
                <c:pt idx="483">
                  <c:v>12.43</c:v>
                </c:pt>
                <c:pt idx="484">
                  <c:v>12.79</c:v>
                </c:pt>
                <c:pt idx="485">
                  <c:v>12.72</c:v>
                </c:pt>
                <c:pt idx="486">
                  <c:v>12.68</c:v>
                </c:pt>
                <c:pt idx="487">
                  <c:v>12.9</c:v>
                </c:pt>
                <c:pt idx="488">
                  <c:v>12.87</c:v>
                </c:pt>
                <c:pt idx="489">
                  <c:v>12.45</c:v>
                </c:pt>
                <c:pt idx="490">
                  <c:v>12.44125</c:v>
                </c:pt>
                <c:pt idx="491">
                  <c:v>12.028639999999999</c:v>
                </c:pt>
                <c:pt idx="492">
                  <c:v>12.00226</c:v>
                </c:pt>
                <c:pt idx="493">
                  <c:v>12.298</c:v>
                </c:pt>
                <c:pt idx="494">
                  <c:v>12.640040000000001</c:v>
                </c:pt>
                <c:pt idx="495">
                  <c:v>12.587260000000001</c:v>
                </c:pt>
                <c:pt idx="496">
                  <c:v>12.996549999999999</c:v>
                </c:pt>
                <c:pt idx="497">
                  <c:v>13.05063</c:v>
                </c:pt>
                <c:pt idx="498">
                  <c:v>13.130879999999999</c:v>
                </c:pt>
                <c:pt idx="499">
                  <c:v>13.387549999999999</c:v>
                </c:pt>
                <c:pt idx="500">
                  <c:v>13.46998</c:v>
                </c:pt>
                <c:pt idx="501">
                  <c:v>13.039859999999999</c:v>
                </c:pt>
                <c:pt idx="502">
                  <c:v>12.89692</c:v>
                </c:pt>
                <c:pt idx="503">
                  <c:v>12.458209999999999</c:v>
                </c:pt>
                <c:pt idx="504">
                  <c:v>12.660270000000001</c:v>
                </c:pt>
                <c:pt idx="505">
                  <c:v>12.89983</c:v>
                </c:pt>
                <c:pt idx="506">
                  <c:v>13.06776</c:v>
                </c:pt>
                <c:pt idx="507">
                  <c:v>12.94215</c:v>
                </c:pt>
                <c:pt idx="508">
                  <c:v>13.296430000000001</c:v>
                </c:pt>
                <c:pt idx="509">
                  <c:v>13.28729</c:v>
                </c:pt>
                <c:pt idx="510">
                  <c:v>13.32869</c:v>
                </c:pt>
                <c:pt idx="511">
                  <c:v>13.56612</c:v>
                </c:pt>
                <c:pt idx="512">
                  <c:v>13.642569999999999</c:v>
                </c:pt>
                <c:pt idx="513">
                  <c:v>13.23405</c:v>
                </c:pt>
                <c:pt idx="514">
                  <c:v>13.11969</c:v>
                </c:pt>
                <c:pt idx="515">
                  <c:v>12.719099999999999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'Electricity-M'!$A$561</c:f>
              <c:strCache>
                <c:ptCount val="1"/>
                <c:pt idx="0">
                  <c:v>Real Price (Jan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'Electricity-M'!$A$41:$A$556</c:f>
              <c:numCache>
                <c:formatCode>mmmm\ yyyy</c:formatCode>
                <c:ptCount val="51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</c:numCache>
            </c:numRef>
          </c:cat>
          <c:val>
            <c:numRef>
              <c:f>'Electricity-M'!$D$41:$D$556</c:f>
              <c:numCache>
                <c:formatCode>0.00</c:formatCode>
                <c:ptCount val="516"/>
                <c:pt idx="6">
                  <c:v>16.65713263157895</c:v>
                </c:pt>
                <c:pt idx="7">
                  <c:v>15.720182897033162</c:v>
                </c:pt>
                <c:pt idx="8">
                  <c:v>16.060963888888889</c:v>
                </c:pt>
                <c:pt idx="9">
                  <c:v>16.39821347150259</c:v>
                </c:pt>
                <c:pt idx="10">
                  <c:v>15.92274561101549</c:v>
                </c:pt>
                <c:pt idx="11">
                  <c:v>15.007216438356165</c:v>
                </c:pt>
                <c:pt idx="12">
                  <c:v>14.93051856899489</c:v>
                </c:pt>
                <c:pt idx="13">
                  <c:v>15.189991231028669</c:v>
                </c:pt>
                <c:pt idx="14">
                  <c:v>16.33895302013423</c:v>
                </c:pt>
                <c:pt idx="15">
                  <c:v>16.635777333333333</c:v>
                </c:pt>
                <c:pt idx="16">
                  <c:v>16.984911627906978</c:v>
                </c:pt>
                <c:pt idx="17">
                  <c:v>16.900688925619836</c:v>
                </c:pt>
                <c:pt idx="18">
                  <c:v>16.817297368421055</c:v>
                </c:pt>
                <c:pt idx="19">
                  <c:v>17.531616366612113</c:v>
                </c:pt>
                <c:pt idx="20">
                  <c:v>17.077271125611745</c:v>
                </c:pt>
                <c:pt idx="21">
                  <c:v>16.994102597402598</c:v>
                </c:pt>
                <c:pt idx="22">
                  <c:v>16.491801290322581</c:v>
                </c:pt>
                <c:pt idx="23">
                  <c:v>15.63084430176565</c:v>
                </c:pt>
                <c:pt idx="24">
                  <c:v>15.142847846889952</c:v>
                </c:pt>
                <c:pt idx="25">
                  <c:v>15.070739047619046</c:v>
                </c:pt>
                <c:pt idx="26">
                  <c:v>15.743637854889588</c:v>
                </c:pt>
                <c:pt idx="27">
                  <c:v>16.382421283255084</c:v>
                </c:pt>
                <c:pt idx="28">
                  <c:v>16.984911627906978</c:v>
                </c:pt>
                <c:pt idx="29">
                  <c:v>16.854258461538461</c:v>
                </c:pt>
                <c:pt idx="30">
                  <c:v>16.7256</c:v>
                </c:pt>
                <c:pt idx="31">
                  <c:v>16.624078907435507</c:v>
                </c:pt>
                <c:pt idx="32">
                  <c:v>16.474087218045113</c:v>
                </c:pt>
                <c:pt idx="33">
                  <c:v>16.326777943368107</c:v>
                </c:pt>
                <c:pt idx="34">
                  <c:v>15.869359407407408</c:v>
                </c:pt>
                <c:pt idx="35">
                  <c:v>15.05878762886598</c:v>
                </c:pt>
                <c:pt idx="36">
                  <c:v>14.571483795620434</c:v>
                </c:pt>
                <c:pt idx="37">
                  <c:v>14.424084393063582</c:v>
                </c:pt>
                <c:pt idx="38">
                  <c:v>14.97620486409156</c:v>
                </c:pt>
                <c:pt idx="39">
                  <c:v>15.517376770538245</c:v>
                </c:pt>
                <c:pt idx="40">
                  <c:v>16.025446498599443</c:v>
                </c:pt>
                <c:pt idx="41">
                  <c:v>16.522257063711912</c:v>
                </c:pt>
                <c:pt idx="42">
                  <c:v>16.341191232876714</c:v>
                </c:pt>
                <c:pt idx="43">
                  <c:v>16.185983175033922</c:v>
                </c:pt>
                <c:pt idx="44">
                  <c:v>16.360913978494626</c:v>
                </c:pt>
                <c:pt idx="45">
                  <c:v>16.186861702127661</c:v>
                </c:pt>
                <c:pt idx="46">
                  <c:v>15.375814736842104</c:v>
                </c:pt>
                <c:pt idx="47">
                  <c:v>14.879283224967491</c:v>
                </c:pt>
                <c:pt idx="48">
                  <c:v>14.669447179487181</c:v>
                </c:pt>
                <c:pt idx="49">
                  <c:v>14.483757974683545</c:v>
                </c:pt>
                <c:pt idx="50">
                  <c:v>14.892721098626716</c:v>
                </c:pt>
                <c:pt idx="51">
                  <c:v>15.347305809641531</c:v>
                </c:pt>
                <c:pt idx="52">
                  <c:v>16.090968910648716</c:v>
                </c:pt>
                <c:pt idx="53">
                  <c:v>16.525118060606061</c:v>
                </c:pt>
                <c:pt idx="54">
                  <c:v>16.799846004842614</c:v>
                </c:pt>
                <c:pt idx="55">
                  <c:v>16.67869326923077</c:v>
                </c:pt>
                <c:pt idx="56">
                  <c:v>16.539538498212156</c:v>
                </c:pt>
                <c:pt idx="57">
                  <c:v>16.383320897284534</c:v>
                </c:pt>
                <c:pt idx="58">
                  <c:v>15.92666168224299</c:v>
                </c:pt>
                <c:pt idx="59">
                  <c:v>15.497421296296297</c:v>
                </c:pt>
                <c:pt idx="60">
                  <c:v>15.076056880733946</c:v>
                </c:pt>
                <c:pt idx="61">
                  <c:v>15.21565</c:v>
                </c:pt>
                <c:pt idx="62">
                  <c:v>15.936933634311512</c:v>
                </c:pt>
                <c:pt idx="63">
                  <c:v>16.393966329966329</c:v>
                </c:pt>
                <c:pt idx="64">
                  <c:v>17.098523076923076</c:v>
                </c:pt>
                <c:pt idx="65">
                  <c:v>17.485387845303865</c:v>
                </c:pt>
                <c:pt idx="66">
                  <c:v>17.560356721311472</c:v>
                </c:pt>
                <c:pt idx="67">
                  <c:v>17.427035140997827</c:v>
                </c:pt>
                <c:pt idx="68">
                  <c:v>17.258567561761545</c:v>
                </c:pt>
                <c:pt idx="69">
                  <c:v>17.203133190578157</c:v>
                </c:pt>
                <c:pt idx="70">
                  <c:v>16.610688272921109</c:v>
                </c:pt>
                <c:pt idx="71">
                  <c:v>16.29901721572795</c:v>
                </c:pt>
                <c:pt idx="72">
                  <c:v>15.989327118644068</c:v>
                </c:pt>
                <c:pt idx="73">
                  <c:v>16.452825343189019</c:v>
                </c:pt>
                <c:pt idx="74">
                  <c:v>16.966976135163673</c:v>
                </c:pt>
                <c:pt idx="75">
                  <c:v>17.169659789473688</c:v>
                </c:pt>
                <c:pt idx="76">
                  <c:v>17.516243587069866</c:v>
                </c:pt>
                <c:pt idx="77">
                  <c:v>17.819565360824743</c:v>
                </c:pt>
                <c:pt idx="78">
                  <c:v>17.977875692307695</c:v>
                </c:pt>
                <c:pt idx="79">
                  <c:v>17.941073490276356</c:v>
                </c:pt>
                <c:pt idx="80">
                  <c:v>17.941073490276356</c:v>
                </c:pt>
                <c:pt idx="81">
                  <c:v>17.867919266055047</c:v>
                </c:pt>
                <c:pt idx="82">
                  <c:v>17.140895510204082</c:v>
                </c:pt>
                <c:pt idx="83">
                  <c:v>16.695165609007166</c:v>
                </c:pt>
                <c:pt idx="84">
                  <c:v>16.661059039836569</c:v>
                </c:pt>
                <c:pt idx="85">
                  <c:v>16.644057959183677</c:v>
                </c:pt>
                <c:pt idx="86">
                  <c:v>17.123422629969419</c:v>
                </c:pt>
                <c:pt idx="87">
                  <c:v>17.002102834008095</c:v>
                </c:pt>
                <c:pt idx="88">
                  <c:v>17.669787096774193</c:v>
                </c:pt>
                <c:pt idx="89">
                  <c:v>18.124074044265594</c:v>
                </c:pt>
                <c:pt idx="90">
                  <c:v>18.295370741482966</c:v>
                </c:pt>
                <c:pt idx="91">
                  <c:v>18.240539460539463</c:v>
                </c:pt>
                <c:pt idx="92">
                  <c:v>18.428516334661353</c:v>
                </c:pt>
                <c:pt idx="93">
                  <c:v>18.113869047619048</c:v>
                </c:pt>
                <c:pt idx="94">
                  <c:v>17.578515529179032</c:v>
                </c:pt>
                <c:pt idx="95">
                  <c:v>16.806240631163707</c:v>
                </c:pt>
                <c:pt idx="96">
                  <c:v>16.214130460333006</c:v>
                </c:pt>
                <c:pt idx="97">
                  <c:v>16.609676413255361</c:v>
                </c:pt>
                <c:pt idx="98">
                  <c:v>17.034430320699709</c:v>
                </c:pt>
                <c:pt idx="99">
                  <c:v>17.204142497579866</c:v>
                </c:pt>
                <c:pt idx="100">
                  <c:v>17.876551111111112</c:v>
                </c:pt>
                <c:pt idx="101">
                  <c:v>18.546366055930569</c:v>
                </c:pt>
                <c:pt idx="102">
                  <c:v>18.708964457252645</c:v>
                </c:pt>
                <c:pt idx="103">
                  <c:v>18.888393103448276</c:v>
                </c:pt>
                <c:pt idx="104">
                  <c:v>18.834271633237822</c:v>
                </c:pt>
                <c:pt idx="105">
                  <c:v>18.530953377735493</c:v>
                </c:pt>
                <c:pt idx="106">
                  <c:v>17.570969040835706</c:v>
                </c:pt>
                <c:pt idx="107">
                  <c:v>16.845383127962087</c:v>
                </c:pt>
                <c:pt idx="108">
                  <c:v>16.813509176915801</c:v>
                </c:pt>
                <c:pt idx="109">
                  <c:v>16.489584948259644</c:v>
                </c:pt>
                <c:pt idx="110">
                  <c:v>17.09623595505618</c:v>
                </c:pt>
                <c:pt idx="111">
                  <c:v>17.519327850467288</c:v>
                </c:pt>
                <c:pt idx="112">
                  <c:v>18.16794029850746</c:v>
                </c:pt>
                <c:pt idx="113">
                  <c:v>18.570170046511628</c:v>
                </c:pt>
                <c:pt idx="114">
                  <c:v>18.53568505106778</c:v>
                </c:pt>
                <c:pt idx="115">
                  <c:v>18.501327896200184</c:v>
                </c:pt>
                <c:pt idx="116">
                  <c:v>18.467097872340425</c:v>
                </c:pt>
                <c:pt idx="117">
                  <c:v>18.174638156682029</c:v>
                </c:pt>
                <c:pt idx="118">
                  <c:v>17.19787229357798</c:v>
                </c:pt>
                <c:pt idx="119">
                  <c:v>16.45235579908676</c:v>
                </c:pt>
                <c:pt idx="120">
                  <c:v>15.329178962693357</c:v>
                </c:pt>
                <c:pt idx="121">
                  <c:v>15.845358760255243</c:v>
                </c:pt>
                <c:pt idx="122">
                  <c:v>16.11101638863428</c:v>
                </c:pt>
                <c:pt idx="123">
                  <c:v>16.61823337626495</c:v>
                </c:pt>
                <c:pt idx="124">
                  <c:v>16.728839412844035</c:v>
                </c:pt>
                <c:pt idx="125">
                  <c:v>17.15724482632541</c:v>
                </c:pt>
                <c:pt idx="126">
                  <c:v>17.230507762557078</c:v>
                </c:pt>
                <c:pt idx="127">
                  <c:v>17.103723357664233</c:v>
                </c:pt>
                <c:pt idx="128">
                  <c:v>17.063659854545453</c:v>
                </c:pt>
                <c:pt idx="129">
                  <c:v>16.480399128856625</c:v>
                </c:pt>
                <c:pt idx="130">
                  <c:v>16.318233333333332</c:v>
                </c:pt>
                <c:pt idx="131">
                  <c:v>15.402412490974728</c:v>
                </c:pt>
                <c:pt idx="132">
                  <c:v>15.144625421903051</c:v>
                </c:pt>
                <c:pt idx="133">
                  <c:v>15.133991771019677</c:v>
                </c:pt>
                <c:pt idx="134">
                  <c:v>15.49229818181818</c:v>
                </c:pt>
                <c:pt idx="135">
                  <c:v>15.682785306122449</c:v>
                </c:pt>
                <c:pt idx="136">
                  <c:v>16.093579539823008</c:v>
                </c:pt>
                <c:pt idx="137">
                  <c:v>16.730512070484579</c:v>
                </c:pt>
                <c:pt idx="138">
                  <c:v>16.686407029876978</c:v>
                </c:pt>
                <c:pt idx="139">
                  <c:v>16.528216132983378</c:v>
                </c:pt>
                <c:pt idx="140">
                  <c:v>16.258326625980818</c:v>
                </c:pt>
                <c:pt idx="141">
                  <c:v>16.152404799999999</c:v>
                </c:pt>
                <c:pt idx="142">
                  <c:v>15.590107937608318</c:v>
                </c:pt>
                <c:pt idx="143">
                  <c:v>14.931343737024223</c:v>
                </c:pt>
                <c:pt idx="144">
                  <c:v>14.523075586206897</c:v>
                </c:pt>
                <c:pt idx="145">
                  <c:v>14.644735765920826</c:v>
                </c:pt>
                <c:pt idx="146">
                  <c:v>14.920479450643777</c:v>
                </c:pt>
                <c:pt idx="147">
                  <c:v>15.163719453924916</c:v>
                </c:pt>
                <c:pt idx="148">
                  <c:v>15.705140697872341</c:v>
                </c:pt>
                <c:pt idx="149">
                  <c:v>16.175009627118644</c:v>
                </c:pt>
                <c:pt idx="150">
                  <c:v>16.230026666666667</c:v>
                </c:pt>
                <c:pt idx="151">
                  <c:v>16.223207327731092</c:v>
                </c:pt>
                <c:pt idx="152">
                  <c:v>15.971976033472801</c:v>
                </c:pt>
                <c:pt idx="153">
                  <c:v>15.634429357798163</c:v>
                </c:pt>
                <c:pt idx="154">
                  <c:v>15.096757971737324</c:v>
                </c:pt>
                <c:pt idx="155">
                  <c:v>14.683669527754764</c:v>
                </c:pt>
                <c:pt idx="156">
                  <c:v>14.402140000000001</c:v>
                </c:pt>
                <c:pt idx="157">
                  <c:v>14.374785131578948</c:v>
                </c:pt>
                <c:pt idx="158">
                  <c:v>14.423738919803601</c:v>
                </c:pt>
                <c:pt idx="159">
                  <c:v>14.872030934199834</c:v>
                </c:pt>
                <c:pt idx="160">
                  <c:v>15.193509199676635</c:v>
                </c:pt>
                <c:pt idx="161">
                  <c:v>15.733055664786461</c:v>
                </c:pt>
                <c:pt idx="162">
                  <c:v>15.838941686746987</c:v>
                </c:pt>
                <c:pt idx="163">
                  <c:v>15.858495935742969</c:v>
                </c:pt>
                <c:pt idx="164">
                  <c:v>15.644809358974358</c:v>
                </c:pt>
                <c:pt idx="165">
                  <c:v>15.27874519936204</c:v>
                </c:pt>
                <c:pt idx="166">
                  <c:v>14.541278856235106</c:v>
                </c:pt>
                <c:pt idx="167">
                  <c:v>14.013336563737136</c:v>
                </c:pt>
                <c:pt idx="168">
                  <c:v>13.709598996078432</c:v>
                </c:pt>
                <c:pt idx="169">
                  <c:v>14.245652312500001</c:v>
                </c:pt>
                <c:pt idx="170">
                  <c:v>14.349564790046657</c:v>
                </c:pt>
                <c:pt idx="171">
                  <c:v>14.542808999224205</c:v>
                </c:pt>
                <c:pt idx="172">
                  <c:v>15.048289635941131</c:v>
                </c:pt>
                <c:pt idx="173">
                  <c:v>15.217992671285602</c:v>
                </c:pt>
                <c:pt idx="174">
                  <c:v>15.29726651340996</c:v>
                </c:pt>
                <c:pt idx="175">
                  <c:v>15.280397446808511</c:v>
                </c:pt>
                <c:pt idx="176">
                  <c:v>15.029617147169812</c:v>
                </c:pt>
                <c:pt idx="177">
                  <c:v>14.709222068965516</c:v>
                </c:pt>
                <c:pt idx="178">
                  <c:v>14.23920813762154</c:v>
                </c:pt>
                <c:pt idx="179">
                  <c:v>13.823338658718331</c:v>
                </c:pt>
                <c:pt idx="180">
                  <c:v>13.410556555308093</c:v>
                </c:pt>
                <c:pt idx="181">
                  <c:v>13.743750326409495</c:v>
                </c:pt>
                <c:pt idx="182">
                  <c:v>14.068832462908011</c:v>
                </c:pt>
                <c:pt idx="183">
                  <c:v>14.397991828275352</c:v>
                </c:pt>
                <c:pt idx="184">
                  <c:v>14.632158997050148</c:v>
                </c:pt>
                <c:pt idx="185">
                  <c:v>14.929237764705883</c:v>
                </c:pt>
                <c:pt idx="186">
                  <c:v>15.014562114537444</c:v>
                </c:pt>
                <c:pt idx="187">
                  <c:v>15.024062020497801</c:v>
                </c:pt>
                <c:pt idx="188">
                  <c:v>14.909115737226278</c:v>
                </c:pt>
                <c:pt idx="189">
                  <c:v>14.780917142857144</c:v>
                </c:pt>
                <c:pt idx="190">
                  <c:v>14.062882322206097</c:v>
                </c:pt>
                <c:pt idx="191">
                  <c:v>13.757942286541246</c:v>
                </c:pt>
                <c:pt idx="192">
                  <c:v>13.571963731019522</c:v>
                </c:pt>
                <c:pt idx="193">
                  <c:v>13.683106897546898</c:v>
                </c:pt>
                <c:pt idx="194">
                  <c:v>14.036464471603162</c:v>
                </c:pt>
                <c:pt idx="195">
                  <c:v>14.058649354375898</c:v>
                </c:pt>
                <c:pt idx="196">
                  <c:v>14.655818639942735</c:v>
                </c:pt>
                <c:pt idx="197">
                  <c:v>15.013643511777303</c:v>
                </c:pt>
                <c:pt idx="198">
                  <c:v>14.849608028469753</c:v>
                </c:pt>
                <c:pt idx="199">
                  <c:v>14.869839772727273</c:v>
                </c:pt>
                <c:pt idx="200">
                  <c:v>14.872731736357192</c:v>
                </c:pt>
                <c:pt idx="201">
                  <c:v>14.552045786873677</c:v>
                </c:pt>
                <c:pt idx="202">
                  <c:v>13.979980745953554</c:v>
                </c:pt>
                <c:pt idx="203">
                  <c:v>13.464192888264229</c:v>
                </c:pt>
                <c:pt idx="204">
                  <c:v>13.212469187675071</c:v>
                </c:pt>
                <c:pt idx="205">
                  <c:v>13.286845730258559</c:v>
                </c:pt>
                <c:pt idx="206">
                  <c:v>13.268301632937892</c:v>
                </c:pt>
                <c:pt idx="207">
                  <c:v>13.780850180806677</c:v>
                </c:pt>
                <c:pt idx="208">
                  <c:v>14.468584798890433</c:v>
                </c:pt>
                <c:pt idx="209">
                  <c:v>14.762238392238391</c:v>
                </c:pt>
                <c:pt idx="210">
                  <c:v>14.724958449826989</c:v>
                </c:pt>
                <c:pt idx="211">
                  <c:v>14.694450939226519</c:v>
                </c:pt>
                <c:pt idx="212">
                  <c:v>14.774920827586209</c:v>
                </c:pt>
                <c:pt idx="213">
                  <c:v>14.663873681318682</c:v>
                </c:pt>
                <c:pt idx="214">
                  <c:v>13.706591013698631</c:v>
                </c:pt>
                <c:pt idx="215">
                  <c:v>13.17926977443609</c:v>
                </c:pt>
                <c:pt idx="216">
                  <c:v>12.913021900205056</c:v>
                </c:pt>
                <c:pt idx="217">
                  <c:v>13.043763762781184</c:v>
                </c:pt>
                <c:pt idx="218">
                  <c:v>13.405494493541807</c:v>
                </c:pt>
                <c:pt idx="219">
                  <c:v>13.760240000000001</c:v>
                </c:pt>
                <c:pt idx="220">
                  <c:v>14.111870644067798</c:v>
                </c:pt>
                <c:pt idx="221">
                  <c:v>14.46875602434077</c:v>
                </c:pt>
                <c:pt idx="222">
                  <c:v>14.469221886792452</c:v>
                </c:pt>
                <c:pt idx="223">
                  <c:v>14.492651328859058</c:v>
                </c:pt>
                <c:pt idx="224">
                  <c:v>14.430917883456127</c:v>
                </c:pt>
                <c:pt idx="225">
                  <c:v>13.981288032128512</c:v>
                </c:pt>
                <c:pt idx="226">
                  <c:v>13.505159038718292</c:v>
                </c:pt>
                <c:pt idx="227">
                  <c:v>13.105124796802134</c:v>
                </c:pt>
                <c:pt idx="228">
                  <c:v>12.698243455149502</c:v>
                </c:pt>
                <c:pt idx="229">
                  <c:v>12.922715069582505</c:v>
                </c:pt>
                <c:pt idx="230">
                  <c:v>13.106390582010583</c:v>
                </c:pt>
                <c:pt idx="231">
                  <c:v>13.487601212121213</c:v>
                </c:pt>
                <c:pt idx="232">
                  <c:v>13.653069769888232</c:v>
                </c:pt>
                <c:pt idx="233">
                  <c:v>13.929707926509188</c:v>
                </c:pt>
                <c:pt idx="234">
                  <c:v>14.039079423328966</c:v>
                </c:pt>
                <c:pt idx="235">
                  <c:v>13.979689417920209</c:v>
                </c:pt>
                <c:pt idx="236">
                  <c:v>13.627497896799479</c:v>
                </c:pt>
                <c:pt idx="237">
                  <c:v>13.718866188925084</c:v>
                </c:pt>
                <c:pt idx="238">
                  <c:v>13.083281093038387</c:v>
                </c:pt>
                <c:pt idx="239">
                  <c:v>12.686629031838857</c:v>
                </c:pt>
                <c:pt idx="240">
                  <c:v>12.196125404007757</c:v>
                </c:pt>
                <c:pt idx="241">
                  <c:v>12.266758864516127</c:v>
                </c:pt>
                <c:pt idx="242">
                  <c:v>12.665683189710611</c:v>
                </c:pt>
                <c:pt idx="243">
                  <c:v>12.850937194106343</c:v>
                </c:pt>
                <c:pt idx="244">
                  <c:v>13.293263529411764</c:v>
                </c:pt>
                <c:pt idx="245">
                  <c:v>13.438710657306958</c:v>
                </c:pt>
                <c:pt idx="246">
                  <c:v>13.537082751592356</c:v>
                </c:pt>
                <c:pt idx="247">
                  <c:v>13.721186666666666</c:v>
                </c:pt>
                <c:pt idx="248">
                  <c:v>13.569619632213064</c:v>
                </c:pt>
                <c:pt idx="249">
                  <c:v>13.342066801517065</c:v>
                </c:pt>
                <c:pt idx="250">
                  <c:v>12.655739130434783</c:v>
                </c:pt>
                <c:pt idx="251">
                  <c:v>12.226076027655562</c:v>
                </c:pt>
                <c:pt idx="252">
                  <c:v>12.019790765370137</c:v>
                </c:pt>
                <c:pt idx="253">
                  <c:v>12.164897883531623</c:v>
                </c:pt>
                <c:pt idx="254">
                  <c:v>12.553387334167709</c:v>
                </c:pt>
                <c:pt idx="255">
                  <c:v>12.758688880550345</c:v>
                </c:pt>
                <c:pt idx="256">
                  <c:v>13.169768355222015</c:v>
                </c:pt>
                <c:pt idx="257">
                  <c:v>13.540218876404493</c:v>
                </c:pt>
                <c:pt idx="258">
                  <c:v>13.26531481296758</c:v>
                </c:pt>
                <c:pt idx="259">
                  <c:v>13.323156218905474</c:v>
                </c:pt>
                <c:pt idx="260">
                  <c:v>13.214584367245656</c:v>
                </c:pt>
                <c:pt idx="261">
                  <c:v>12.948847900928792</c:v>
                </c:pt>
                <c:pt idx="262">
                  <c:v>12.420938775510205</c:v>
                </c:pt>
                <c:pt idx="263">
                  <c:v>12.08224173053152</c:v>
                </c:pt>
                <c:pt idx="264">
                  <c:v>11.826880543209876</c:v>
                </c:pt>
                <c:pt idx="265">
                  <c:v>11.977158567901233</c:v>
                </c:pt>
                <c:pt idx="266">
                  <c:v>12.037269777777777</c:v>
                </c:pt>
                <c:pt idx="267">
                  <c:v>12.352631270036991</c:v>
                </c:pt>
                <c:pt idx="268">
                  <c:v>12.711524575645759</c:v>
                </c:pt>
                <c:pt idx="269">
                  <c:v>12.755724275184274</c:v>
                </c:pt>
                <c:pt idx="270">
                  <c:v>12.799046764705883</c:v>
                </c:pt>
                <c:pt idx="271">
                  <c:v>12.768481811505509</c:v>
                </c:pt>
                <c:pt idx="272">
                  <c:v>12.552213284403669</c:v>
                </c:pt>
                <c:pt idx="273">
                  <c:v>12.254214765100672</c:v>
                </c:pt>
                <c:pt idx="274">
                  <c:v>11.927734405850089</c:v>
                </c:pt>
                <c:pt idx="275">
                  <c:v>11.728267445255476</c:v>
                </c:pt>
                <c:pt idx="276">
                  <c:v>11.204335349119612</c:v>
                </c:pt>
                <c:pt idx="277">
                  <c:v>11.706904480874316</c:v>
                </c:pt>
                <c:pt idx="278">
                  <c:v>11.67025582524272</c:v>
                </c:pt>
                <c:pt idx="279">
                  <c:v>11.871692200120554</c:v>
                </c:pt>
                <c:pt idx="280">
                  <c:v>12.128522939759035</c:v>
                </c:pt>
                <c:pt idx="281">
                  <c:v>12.363173927710843</c:v>
                </c:pt>
                <c:pt idx="282">
                  <c:v>12.398883599280145</c:v>
                </c:pt>
                <c:pt idx="283">
                  <c:v>12.267219437462597</c:v>
                </c:pt>
                <c:pt idx="284">
                  <c:v>12.128994898688914</c:v>
                </c:pt>
                <c:pt idx="285">
                  <c:v>12.121831338488994</c:v>
                </c:pt>
                <c:pt idx="286">
                  <c:v>11.69544973871734</c:v>
                </c:pt>
                <c:pt idx="287">
                  <c:v>11.451399146919432</c:v>
                </c:pt>
                <c:pt idx="288">
                  <c:v>11.014944264619018</c:v>
                </c:pt>
                <c:pt idx="289">
                  <c:v>11.041191670588235</c:v>
                </c:pt>
                <c:pt idx="290">
                  <c:v>11.517624187134503</c:v>
                </c:pt>
                <c:pt idx="291">
                  <c:v>11.609834757167935</c:v>
                </c:pt>
                <c:pt idx="292">
                  <c:v>11.859674859813085</c:v>
                </c:pt>
                <c:pt idx="293">
                  <c:v>12.101831730545879</c:v>
                </c:pt>
                <c:pt idx="294">
                  <c:v>12.137278193398956</c:v>
                </c:pt>
                <c:pt idx="295">
                  <c:v>12.165471638679792</c:v>
                </c:pt>
                <c:pt idx="296">
                  <c:v>11.934118110599078</c:v>
                </c:pt>
                <c:pt idx="297">
                  <c:v>11.885531316848764</c:v>
                </c:pt>
                <c:pt idx="298">
                  <c:v>11.389901033295063</c:v>
                </c:pt>
                <c:pt idx="299">
                  <c:v>10.903677709049255</c:v>
                </c:pt>
                <c:pt idx="300">
                  <c:v>10.716808610478362</c:v>
                </c:pt>
                <c:pt idx="301">
                  <c:v>11.121256909090906</c:v>
                </c:pt>
                <c:pt idx="302">
                  <c:v>11.502029119818287</c:v>
                </c:pt>
                <c:pt idx="303">
                  <c:v>11.675682448979593</c:v>
                </c:pt>
                <c:pt idx="304">
                  <c:v>12.124461545403271</c:v>
                </c:pt>
                <c:pt idx="305">
                  <c:v>12.425971457512663</c:v>
                </c:pt>
                <c:pt idx="306">
                  <c:v>12.392091950394587</c:v>
                </c:pt>
                <c:pt idx="307">
                  <c:v>12.364645456595266</c:v>
                </c:pt>
                <c:pt idx="308">
                  <c:v>12.193023964065132</c:v>
                </c:pt>
                <c:pt idx="309">
                  <c:v>12.117688828828829</c:v>
                </c:pt>
                <c:pt idx="310">
                  <c:v>11.630757138028171</c:v>
                </c:pt>
                <c:pt idx="311">
                  <c:v>11.376571679819616</c:v>
                </c:pt>
                <c:pt idx="312">
                  <c:v>11.055963579065843</c:v>
                </c:pt>
                <c:pt idx="313">
                  <c:v>11.201453797752807</c:v>
                </c:pt>
                <c:pt idx="314">
                  <c:v>11.142799820728293</c:v>
                </c:pt>
                <c:pt idx="315">
                  <c:v>11.364639419966537</c:v>
                </c:pt>
                <c:pt idx="316">
                  <c:v>11.718169671309195</c:v>
                </c:pt>
                <c:pt idx="317">
                  <c:v>11.833641380846325</c:v>
                </c:pt>
                <c:pt idx="318">
                  <c:v>11.9290696</c:v>
                </c:pt>
                <c:pt idx="319">
                  <c:v>11.761149518005542</c:v>
                </c:pt>
                <c:pt idx="320">
                  <c:v>11.566587035398229</c:v>
                </c:pt>
                <c:pt idx="321">
                  <c:v>11.379828300220751</c:v>
                </c:pt>
                <c:pt idx="322">
                  <c:v>11.146406743801654</c:v>
                </c:pt>
                <c:pt idx="323">
                  <c:v>10.820017777777778</c:v>
                </c:pt>
                <c:pt idx="324">
                  <c:v>10.665953997809419</c:v>
                </c:pt>
                <c:pt idx="325">
                  <c:v>10.634380217864923</c:v>
                </c:pt>
                <c:pt idx="326">
                  <c:v>11.053892550299075</c:v>
                </c:pt>
                <c:pt idx="327">
                  <c:v>11.720701572052402</c:v>
                </c:pt>
                <c:pt idx="328">
                  <c:v>11.966206101694915</c:v>
                </c:pt>
                <c:pt idx="329">
                  <c:v>12.298832332058986</c:v>
                </c:pt>
                <c:pt idx="330">
                  <c:v>12.205651518780622</c:v>
                </c:pt>
                <c:pt idx="331">
                  <c:v>12.165922428184283</c:v>
                </c:pt>
                <c:pt idx="332">
                  <c:v>11.731915548352243</c:v>
                </c:pt>
                <c:pt idx="333">
                  <c:v>11.652439372633856</c:v>
                </c:pt>
                <c:pt idx="334">
                  <c:v>11.475067502702704</c:v>
                </c:pt>
                <c:pt idx="335">
                  <c:v>10.892928948787063</c:v>
                </c:pt>
                <c:pt idx="336">
                  <c:v>10.767747160493828</c:v>
                </c:pt>
                <c:pt idx="337">
                  <c:v>10.862034450990896</c:v>
                </c:pt>
                <c:pt idx="338">
                  <c:v>11.216154184927845</c:v>
                </c:pt>
                <c:pt idx="339">
                  <c:v>11.600918207043756</c:v>
                </c:pt>
                <c:pt idx="340">
                  <c:v>11.732705249734327</c:v>
                </c:pt>
                <c:pt idx="341">
                  <c:v>11.972759216516675</c:v>
                </c:pt>
                <c:pt idx="342">
                  <c:v>12.050215462718137</c:v>
                </c:pt>
                <c:pt idx="343">
                  <c:v>12.223989429175475</c:v>
                </c:pt>
                <c:pt idx="344">
                  <c:v>12.044253192834564</c:v>
                </c:pt>
                <c:pt idx="345">
                  <c:v>11.547306708595389</c:v>
                </c:pt>
                <c:pt idx="346">
                  <c:v>11.378798038601984</c:v>
                </c:pt>
                <c:pt idx="347">
                  <c:v>10.896215086071987</c:v>
                </c:pt>
                <c:pt idx="348">
                  <c:v>10.800252609603341</c:v>
                </c:pt>
                <c:pt idx="349">
                  <c:v>11.059025446985448</c:v>
                </c:pt>
                <c:pt idx="350">
                  <c:v>11.170225499741067</c:v>
                </c:pt>
                <c:pt idx="351">
                  <c:v>11.575519793495095</c:v>
                </c:pt>
                <c:pt idx="352">
                  <c:v>12.009046074380167</c:v>
                </c:pt>
                <c:pt idx="353">
                  <c:v>12.279351615900877</c:v>
                </c:pt>
                <c:pt idx="354">
                  <c:v>12.178765520779887</c:v>
                </c:pt>
                <c:pt idx="355">
                  <c:v>12.302873350331463</c:v>
                </c:pt>
                <c:pt idx="356">
                  <c:v>12.135782012072434</c:v>
                </c:pt>
                <c:pt idx="357">
                  <c:v>11.897400261175289</c:v>
                </c:pt>
                <c:pt idx="358">
                  <c:v>11.96974707723372</c:v>
                </c:pt>
                <c:pt idx="359">
                  <c:v>11.367572942958102</c:v>
                </c:pt>
                <c:pt idx="360">
                  <c:v>11.665586151530357</c:v>
                </c:pt>
                <c:pt idx="361">
                  <c:v>11.964964493480441</c:v>
                </c:pt>
                <c:pt idx="362">
                  <c:v>12.032325728592888</c:v>
                </c:pt>
                <c:pt idx="363">
                  <c:v>12.518226846038864</c:v>
                </c:pt>
                <c:pt idx="364">
                  <c:v>12.831638072528564</c:v>
                </c:pt>
                <c:pt idx="365">
                  <c:v>13.089379781962341</c:v>
                </c:pt>
                <c:pt idx="366">
                  <c:v>13.150401103992115</c:v>
                </c:pt>
                <c:pt idx="367">
                  <c:v>13.068436584887145</c:v>
                </c:pt>
                <c:pt idx="368">
                  <c:v>13.132876607495067</c:v>
                </c:pt>
                <c:pt idx="369">
                  <c:v>12.757331510648836</c:v>
                </c:pt>
                <c:pt idx="370">
                  <c:v>12.268935999999998</c:v>
                </c:pt>
                <c:pt idx="371">
                  <c:v>11.794938138847858</c:v>
                </c:pt>
                <c:pt idx="372">
                  <c:v>12.038670566317828</c:v>
                </c:pt>
                <c:pt idx="373">
                  <c:v>11.78950993507193</c:v>
                </c:pt>
                <c:pt idx="374">
                  <c:v>12.179161022563422</c:v>
                </c:pt>
                <c:pt idx="375">
                  <c:v>12.568370463905511</c:v>
                </c:pt>
                <c:pt idx="376">
                  <c:v>12.681486822567772</c:v>
                </c:pt>
                <c:pt idx="377">
                  <c:v>13.028098362237856</c:v>
                </c:pt>
                <c:pt idx="378">
                  <c:v>12.981488359994799</c:v>
                </c:pt>
                <c:pt idx="379">
                  <c:v>12.977487650902647</c:v>
                </c:pt>
                <c:pt idx="380">
                  <c:v>12.794316791898231</c:v>
                </c:pt>
                <c:pt idx="381">
                  <c:v>12.592061417849802</c:v>
                </c:pt>
                <c:pt idx="382">
                  <c:v>12.355309295464677</c:v>
                </c:pt>
                <c:pt idx="383">
                  <c:v>11.893601797157652</c:v>
                </c:pt>
                <c:pt idx="384">
                  <c:v>11.634729307078153</c:v>
                </c:pt>
                <c:pt idx="385">
                  <c:v>11.62955923023034</c:v>
                </c:pt>
                <c:pt idx="386">
                  <c:v>11.918859300625913</c:v>
                </c:pt>
                <c:pt idx="387">
                  <c:v>12.437543221994748</c:v>
                </c:pt>
                <c:pt idx="388">
                  <c:v>12.896056652169063</c:v>
                </c:pt>
                <c:pt idx="389">
                  <c:v>13.17654593195164</c:v>
                </c:pt>
                <c:pt idx="390">
                  <c:v>13.416582934580122</c:v>
                </c:pt>
                <c:pt idx="391">
                  <c:v>13.458847391284465</c:v>
                </c:pt>
                <c:pt idx="392">
                  <c:v>13.258262713761612</c:v>
                </c:pt>
                <c:pt idx="393">
                  <c:v>13.249840890343096</c:v>
                </c:pt>
                <c:pt idx="394">
                  <c:v>13.043229830215854</c:v>
                </c:pt>
                <c:pt idx="395">
                  <c:v>12.506605284818209</c:v>
                </c:pt>
                <c:pt idx="396">
                  <c:v>12.612879504371664</c:v>
                </c:pt>
                <c:pt idx="397">
                  <c:v>12.796010775487176</c:v>
                </c:pt>
                <c:pt idx="398">
                  <c:v>12.923224132332525</c:v>
                </c:pt>
                <c:pt idx="399">
                  <c:v>13.162017592109407</c:v>
                </c:pt>
                <c:pt idx="400">
                  <c:v>13.462673864671252</c:v>
                </c:pt>
                <c:pt idx="401">
                  <c:v>13.385861650914848</c:v>
                </c:pt>
                <c:pt idx="402">
                  <c:v>13.435202257761052</c:v>
                </c:pt>
                <c:pt idx="403">
                  <c:v>13.492064220566732</c:v>
                </c:pt>
                <c:pt idx="404">
                  <c:v>13.488618990924717</c:v>
                </c:pt>
                <c:pt idx="405">
                  <c:v>13.099673269933351</c:v>
                </c:pt>
                <c:pt idx="406">
                  <c:v>12.618887945717519</c:v>
                </c:pt>
                <c:pt idx="407">
                  <c:v>12.209091268800583</c:v>
                </c:pt>
                <c:pt idx="408">
                  <c:v>11.742232656514382</c:v>
                </c:pt>
                <c:pt idx="409">
                  <c:v>12.20159542711972</c:v>
                </c:pt>
                <c:pt idx="410">
                  <c:v>12.44396876969722</c:v>
                </c:pt>
                <c:pt idx="411">
                  <c:v>13.112993767335317</c:v>
                </c:pt>
                <c:pt idx="412">
                  <c:v>13.343891868010495</c:v>
                </c:pt>
                <c:pt idx="413">
                  <c:v>13.349482566678484</c:v>
                </c:pt>
                <c:pt idx="414">
                  <c:v>13.470015927942832</c:v>
                </c:pt>
                <c:pt idx="415">
                  <c:v>13.439188667556889</c:v>
                </c:pt>
                <c:pt idx="416">
                  <c:v>13.328288993242468</c:v>
                </c:pt>
                <c:pt idx="417">
                  <c:v>13.182010838450475</c:v>
                </c:pt>
                <c:pt idx="418">
                  <c:v>12.882616002550206</c:v>
                </c:pt>
                <c:pt idx="419">
                  <c:v>12.212713741427484</c:v>
                </c:pt>
                <c:pt idx="420">
                  <c:v>11.964111127688335</c:v>
                </c:pt>
                <c:pt idx="421">
                  <c:v>12.134230249934655</c:v>
                </c:pt>
                <c:pt idx="422">
                  <c:v>12.573857446446025</c:v>
                </c:pt>
                <c:pt idx="423">
                  <c:v>12.678067445212479</c:v>
                </c:pt>
                <c:pt idx="424">
                  <c:v>12.919420620446072</c:v>
                </c:pt>
                <c:pt idx="425">
                  <c:v>12.962738040799623</c:v>
                </c:pt>
                <c:pt idx="426">
                  <c:v>13.058476612169745</c:v>
                </c:pt>
                <c:pt idx="427">
                  <c:v>13.017413673232907</c:v>
                </c:pt>
                <c:pt idx="428">
                  <c:v>13.075157076219014</c:v>
                </c:pt>
                <c:pt idx="429">
                  <c:v>12.969705984564497</c:v>
                </c:pt>
                <c:pt idx="430">
                  <c:v>12.624282855495247</c:v>
                </c:pt>
                <c:pt idx="431">
                  <c:v>12.214144518820717</c:v>
                </c:pt>
                <c:pt idx="432">
                  <c:v>12.190683156324059</c:v>
                </c:pt>
                <c:pt idx="433">
                  <c:v>12.269686106744549</c:v>
                </c:pt>
                <c:pt idx="434">
                  <c:v>12.44405567642664</c:v>
                </c:pt>
                <c:pt idx="435">
                  <c:v>12.656371378976475</c:v>
                </c:pt>
                <c:pt idx="436">
                  <c:v>12.666292529795998</c:v>
                </c:pt>
                <c:pt idx="437">
                  <c:v>12.88069169299712</c:v>
                </c:pt>
                <c:pt idx="438">
                  <c:v>12.786540321698217</c:v>
                </c:pt>
                <c:pt idx="439">
                  <c:v>12.890444684220602</c:v>
                </c:pt>
                <c:pt idx="440">
                  <c:v>12.963672933974641</c:v>
                </c:pt>
                <c:pt idx="441">
                  <c:v>12.642543057564049</c:v>
                </c:pt>
                <c:pt idx="442">
                  <c:v>12.368414635200928</c:v>
                </c:pt>
                <c:pt idx="443">
                  <c:v>12.231889930471478</c:v>
                </c:pt>
                <c:pt idx="444">
                  <c:v>12.044247710897469</c:v>
                </c:pt>
                <c:pt idx="445">
                  <c:v>12.15136221111135</c:v>
                </c:pt>
                <c:pt idx="446">
                  <c:v>12.16659913134435</c:v>
                </c:pt>
                <c:pt idx="447">
                  <c:v>12.526582326961561</c:v>
                </c:pt>
                <c:pt idx="448">
                  <c:v>13.017895858039198</c:v>
                </c:pt>
                <c:pt idx="449">
                  <c:v>13.13869612708031</c:v>
                </c:pt>
                <c:pt idx="450">
                  <c:v>13.231625313105534</c:v>
                </c:pt>
                <c:pt idx="451">
                  <c:v>13.078013247645218</c:v>
                </c:pt>
                <c:pt idx="452">
                  <c:v>13.035175627669684</c:v>
                </c:pt>
                <c:pt idx="453">
                  <c:v>12.870230172070881</c:v>
                </c:pt>
                <c:pt idx="454">
                  <c:v>12.577387131207036</c:v>
                </c:pt>
                <c:pt idx="455">
                  <c:v>12.149351228672286</c:v>
                </c:pt>
                <c:pt idx="456">
                  <c:v>12.046573845970881</c:v>
                </c:pt>
                <c:pt idx="457">
                  <c:v>12.336751715678993</c:v>
                </c:pt>
                <c:pt idx="458">
                  <c:v>12.642243860668005</c:v>
                </c:pt>
                <c:pt idx="459">
                  <c:v>12.672041370853506</c:v>
                </c:pt>
                <c:pt idx="460">
                  <c:v>13.210717938539629</c:v>
                </c:pt>
                <c:pt idx="461">
                  <c:v>13.342646471124315</c:v>
                </c:pt>
                <c:pt idx="462">
                  <c:v>13.431590523436412</c:v>
                </c:pt>
                <c:pt idx="463">
                  <c:v>13.385701884358014</c:v>
                </c:pt>
                <c:pt idx="464">
                  <c:v>13.273894488653108</c:v>
                </c:pt>
                <c:pt idx="465">
                  <c:v>12.907477940341089</c:v>
                </c:pt>
                <c:pt idx="466">
                  <c:v>12.805564302603463</c:v>
                </c:pt>
                <c:pt idx="467">
                  <c:v>12.529566310305162</c:v>
                </c:pt>
                <c:pt idx="468">
                  <c:v>12.537559862781649</c:v>
                </c:pt>
                <c:pt idx="469">
                  <c:v>12.709493515706304</c:v>
                </c:pt>
                <c:pt idx="470">
                  <c:v>12.726855587448433</c:v>
                </c:pt>
                <c:pt idx="471">
                  <c:v>13.007548986650972</c:v>
                </c:pt>
                <c:pt idx="472">
                  <c:v>13.288867052803997</c:v>
                </c:pt>
                <c:pt idx="473">
                  <c:v>13.247996900047594</c:v>
                </c:pt>
                <c:pt idx="474">
                  <c:v>13.251146979397141</c:v>
                </c:pt>
                <c:pt idx="475">
                  <c:v>13.222149758311843</c:v>
                </c:pt>
                <c:pt idx="476">
                  <c:v>13.35707637827436</c:v>
                </c:pt>
                <c:pt idx="477">
                  <c:v>13.014087422094651</c:v>
                </c:pt>
                <c:pt idx="478">
                  <c:v>12.98459343186377</c:v>
                </c:pt>
                <c:pt idx="479">
                  <c:v>12.599967770258065</c:v>
                </c:pt>
                <c:pt idx="480">
                  <c:v>12.24884523344547</c:v>
                </c:pt>
                <c:pt idx="481">
                  <c:v>12.433322771310902</c:v>
                </c:pt>
                <c:pt idx="482">
                  <c:v>12.862186987222596</c:v>
                </c:pt>
                <c:pt idx="483">
                  <c:v>12.667288174473606</c:v>
                </c:pt>
                <c:pt idx="484">
                  <c:v>13.006230565197596</c:v>
                </c:pt>
                <c:pt idx="485">
                  <c:v>12.907873000787806</c:v>
                </c:pt>
                <c:pt idx="486">
                  <c:v>12.872486852091241</c:v>
                </c:pt>
                <c:pt idx="487">
                  <c:v>13.069068210286266</c:v>
                </c:pt>
                <c:pt idx="488">
                  <c:v>13.000749570542983</c:v>
                </c:pt>
                <c:pt idx="489">
                  <c:v>12.531712084940649</c:v>
                </c:pt>
                <c:pt idx="490">
                  <c:v>12.496152450327147</c:v>
                </c:pt>
                <c:pt idx="491">
                  <c:v>12.053505040870609</c:v>
                </c:pt>
                <c:pt idx="492">
                  <c:v>12.00226</c:v>
                </c:pt>
                <c:pt idx="493">
                  <c:v>12.273664456361191</c:v>
                </c:pt>
                <c:pt idx="494">
                  <c:v>12.59197385877796</c:v>
                </c:pt>
                <c:pt idx="495">
                  <c:v>12.522694543582167</c:v>
                </c:pt>
                <c:pt idx="496">
                  <c:v>12.906788457046586</c:v>
                </c:pt>
                <c:pt idx="497">
                  <c:v>12.93594686895049</c:v>
                </c:pt>
                <c:pt idx="498">
                  <c:v>12.987872264574555</c:v>
                </c:pt>
                <c:pt idx="499">
                  <c:v>13.215024863367482</c:v>
                </c:pt>
                <c:pt idx="500">
                  <c:v>13.269340488735752</c:v>
                </c:pt>
                <c:pt idx="501">
                  <c:v>12.820606658207254</c:v>
                </c:pt>
                <c:pt idx="502">
                  <c:v>12.652864854541395</c:v>
                </c:pt>
                <c:pt idx="503">
                  <c:v>12.195097876960823</c:v>
                </c:pt>
                <c:pt idx="504">
                  <c:v>12.360352343814666</c:v>
                </c:pt>
                <c:pt idx="505">
                  <c:v>12.566499565568128</c:v>
                </c:pt>
                <c:pt idx="506">
                  <c:v>12.70366708130647</c:v>
                </c:pt>
                <c:pt idx="507">
                  <c:v>12.559194504485724</c:v>
                </c:pt>
                <c:pt idx="508">
                  <c:v>12.87779778796131</c:v>
                </c:pt>
                <c:pt idx="509">
                  <c:v>12.843775559299299</c:v>
                </c:pt>
                <c:pt idx="510">
                  <c:v>12.857996722079044</c:v>
                </c:pt>
                <c:pt idx="511">
                  <c:v>13.061804787217715</c:v>
                </c:pt>
                <c:pt idx="512">
                  <c:v>13.110472557752503</c:v>
                </c:pt>
                <c:pt idx="513">
                  <c:v>12.69491962868411</c:v>
                </c:pt>
                <c:pt idx="514">
                  <c:v>12.561475360252333</c:v>
                </c:pt>
                <c:pt idx="515">
                  <c:v>12.154735751716752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276880"/>
        <c:axId val="767277440"/>
      </c:lineChart>
      <c:dateAx>
        <c:axId val="767276880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277440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767277440"/>
        <c:scaling>
          <c:orientation val="minMax"/>
          <c:max val="2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276880"/>
        <c:crosses val="autoZero"/>
        <c:crossBetween val="between"/>
      </c:valAx>
      <c:dateAx>
        <c:axId val="767278000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736363328"/>
        <c:crosses val="autoZero"/>
        <c:auto val="1"/>
        <c:lblOffset val="100"/>
        <c:baseTimeUnit val="months"/>
      </c:dateAx>
      <c:valAx>
        <c:axId val="73636332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76727800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2774049217002238"/>
          <c:y val="0.16493055555555555"/>
          <c:w val="0.3970917225950783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Imported Crude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908312635417218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872721638961792"/>
          <c:w val="0.86912846617256312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'Crude Oil-Q'!$A$41:$A$220</c:f>
              <c:strCache>
                <c:ptCount val="180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</c:strCache>
            </c:strRef>
          </c:cat>
          <c:val>
            <c:numRef>
              <c:f>'Crude Oil-Q'!$E$41:$E$220</c:f>
              <c:numCache>
                <c:formatCode>General</c:formatCode>
                <c:ptCount val="180"/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14453440"/>
        <c:axId val="81446072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'Crude Oil-Q'!$A$41:$A$220</c:f>
              <c:strCache>
                <c:ptCount val="180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</c:strCache>
            </c:strRef>
          </c:cat>
          <c:val>
            <c:numRef>
              <c:f>'Crude Oil-Q'!$C$41:$C$220</c:f>
              <c:numCache>
                <c:formatCode>0.00</c:formatCode>
                <c:ptCount val="180"/>
                <c:pt idx="0">
                  <c:v>11.53313138</c:v>
                </c:pt>
                <c:pt idx="1">
                  <c:v>12.94757147</c:v>
                </c:pt>
                <c:pt idx="2">
                  <c:v>12.65865513</c:v>
                </c:pt>
                <c:pt idx="3">
                  <c:v>12.59843491</c:v>
                </c:pt>
                <c:pt idx="4">
                  <c:v>13.024515604999999</c:v>
                </c:pt>
                <c:pt idx="5">
                  <c:v>13.582592479000001</c:v>
                </c:pt>
                <c:pt idx="6">
                  <c:v>14.109122048</c:v>
                </c:pt>
                <c:pt idx="7">
                  <c:v>14.837788635000001</c:v>
                </c:pt>
                <c:pt idx="8">
                  <c:v>13.352714812</c:v>
                </c:pt>
                <c:pt idx="9">
                  <c:v>13.429560935</c:v>
                </c:pt>
                <c:pt idx="10">
                  <c:v>13.51943749</c:v>
                </c:pt>
                <c:pt idx="11">
                  <c:v>13.594780811</c:v>
                </c:pt>
                <c:pt idx="12">
                  <c:v>14.384747919</c:v>
                </c:pt>
                <c:pt idx="13">
                  <c:v>14.538393927</c:v>
                </c:pt>
                <c:pt idx="14">
                  <c:v>14.537092471999999</c:v>
                </c:pt>
                <c:pt idx="15">
                  <c:v>14.642956174</c:v>
                </c:pt>
                <c:pt idx="16">
                  <c:v>14.504710196</c:v>
                </c:pt>
                <c:pt idx="17">
                  <c:v>14.486095718</c:v>
                </c:pt>
                <c:pt idx="18">
                  <c:v>14.493979951</c:v>
                </c:pt>
                <c:pt idx="19">
                  <c:v>14.773566659</c:v>
                </c:pt>
                <c:pt idx="20">
                  <c:v>15.913621966999999</c:v>
                </c:pt>
                <c:pt idx="21">
                  <c:v>19.244762049999999</c:v>
                </c:pt>
                <c:pt idx="22">
                  <c:v>24.026100183</c:v>
                </c:pt>
                <c:pt idx="23">
                  <c:v>26.929249971000001</c:v>
                </c:pt>
                <c:pt idx="24">
                  <c:v>32.127674781000003</c:v>
                </c:pt>
                <c:pt idx="25">
                  <c:v>34.103416156999998</c:v>
                </c:pt>
                <c:pt idx="26">
                  <c:v>34.470002162</c:v>
                </c:pt>
                <c:pt idx="27">
                  <c:v>35.127800526999998</c:v>
                </c:pt>
                <c:pt idx="28">
                  <c:v>38.720920339999999</c:v>
                </c:pt>
                <c:pt idx="29">
                  <c:v>37.771952669000001</c:v>
                </c:pt>
                <c:pt idx="30">
                  <c:v>35.932543031000002</c:v>
                </c:pt>
                <c:pt idx="31">
                  <c:v>35.846812133999997</c:v>
                </c:pt>
                <c:pt idx="32">
                  <c:v>35.077678802999998</c:v>
                </c:pt>
                <c:pt idx="33">
                  <c:v>33.186329563999998</c:v>
                </c:pt>
                <c:pt idx="34">
                  <c:v>33.155041365000002</c:v>
                </c:pt>
                <c:pt idx="35">
                  <c:v>33.08711855</c:v>
                </c:pt>
                <c:pt idx="36">
                  <c:v>30.301096788999999</c:v>
                </c:pt>
                <c:pt idx="37">
                  <c:v>28.596928039000002</c:v>
                </c:pt>
                <c:pt idx="38">
                  <c:v>29.277370873999999</c:v>
                </c:pt>
                <c:pt idx="39">
                  <c:v>29.361518290999999</c:v>
                </c:pt>
                <c:pt idx="40">
                  <c:v>28.888234530999998</c:v>
                </c:pt>
                <c:pt idx="41">
                  <c:v>29.190927175999999</c:v>
                </c:pt>
                <c:pt idx="42">
                  <c:v>28.879266493999999</c:v>
                </c:pt>
                <c:pt idx="43">
                  <c:v>28.542271559</c:v>
                </c:pt>
                <c:pt idx="44">
                  <c:v>27.256454618999999</c:v>
                </c:pt>
                <c:pt idx="45">
                  <c:v>27.490118548000002</c:v>
                </c:pt>
                <c:pt idx="46">
                  <c:v>26.579805106999999</c:v>
                </c:pt>
                <c:pt idx="47">
                  <c:v>26.707332783999998</c:v>
                </c:pt>
                <c:pt idx="48">
                  <c:v>19.477832635999999</c:v>
                </c:pt>
                <c:pt idx="49">
                  <c:v>12.834752808999999</c:v>
                </c:pt>
                <c:pt idx="50">
                  <c:v>11.880283272</c:v>
                </c:pt>
                <c:pt idx="51">
                  <c:v>13.469154788999999</c:v>
                </c:pt>
                <c:pt idx="52">
                  <c:v>16.866851237999999</c:v>
                </c:pt>
                <c:pt idx="53">
                  <c:v>18.308442803999998</c:v>
                </c:pt>
                <c:pt idx="54">
                  <c:v>19.063685935999999</c:v>
                </c:pt>
                <c:pt idx="55">
                  <c:v>17.986016751000001</c:v>
                </c:pt>
                <c:pt idx="56">
                  <c:v>15.192126931000001</c:v>
                </c:pt>
                <c:pt idx="57">
                  <c:v>15.686863566</c:v>
                </c:pt>
                <c:pt idx="58">
                  <c:v>14.322856016999999</c:v>
                </c:pt>
                <c:pt idx="59">
                  <c:v>13.282751711</c:v>
                </c:pt>
                <c:pt idx="60">
                  <c:v>16.777307107999999</c:v>
                </c:pt>
                <c:pt idx="61">
                  <c:v>18.965834148999999</c:v>
                </c:pt>
                <c:pt idx="62">
                  <c:v>17.607800889</c:v>
                </c:pt>
                <c:pt idx="63">
                  <c:v>18.834051189</c:v>
                </c:pt>
                <c:pt idx="64">
                  <c:v>19.745981473000001</c:v>
                </c:pt>
                <c:pt idx="65">
                  <c:v>15.937427387</c:v>
                </c:pt>
                <c:pt idx="66">
                  <c:v>23.085735657000001</c:v>
                </c:pt>
                <c:pt idx="67">
                  <c:v>29.693996114000001</c:v>
                </c:pt>
                <c:pt idx="68">
                  <c:v>19.450286092999999</c:v>
                </c:pt>
                <c:pt idx="69">
                  <c:v>18.146832230000001</c:v>
                </c:pt>
                <c:pt idx="70">
                  <c:v>18.614335636</c:v>
                </c:pt>
                <c:pt idx="71">
                  <c:v>18.796819836000001</c:v>
                </c:pt>
                <c:pt idx="72">
                  <c:v>16.155946175</c:v>
                </c:pt>
                <c:pt idx="73">
                  <c:v>18.661184422000002</c:v>
                </c:pt>
                <c:pt idx="74">
                  <c:v>19.426844710000001</c:v>
                </c:pt>
                <c:pt idx="75">
                  <c:v>18.272901335</c:v>
                </c:pt>
                <c:pt idx="76">
                  <c:v>17.345451849</c:v>
                </c:pt>
                <c:pt idx="77">
                  <c:v>17.672368208000002</c:v>
                </c:pt>
                <c:pt idx="78">
                  <c:v>15.601326465</c:v>
                </c:pt>
                <c:pt idx="79">
                  <c:v>14.092182586</c:v>
                </c:pt>
                <c:pt idx="80">
                  <c:v>13.009649579</c:v>
                </c:pt>
                <c:pt idx="81">
                  <c:v>15.797116303999999</c:v>
                </c:pt>
                <c:pt idx="82">
                  <c:v>16.704784961000001</c:v>
                </c:pt>
                <c:pt idx="83">
                  <c:v>16.164525796</c:v>
                </c:pt>
                <c:pt idx="84">
                  <c:v>16.997386593000002</c:v>
                </c:pt>
                <c:pt idx="85">
                  <c:v>18.205092413999999</c:v>
                </c:pt>
                <c:pt idx="86">
                  <c:v>16.585850179000001</c:v>
                </c:pt>
                <c:pt idx="87">
                  <c:v>16.772395676999999</c:v>
                </c:pt>
                <c:pt idx="88">
                  <c:v>18.409872046</c:v>
                </c:pt>
                <c:pt idx="89">
                  <c:v>20.226256256999999</c:v>
                </c:pt>
                <c:pt idx="90">
                  <c:v>20.680479678000001</c:v>
                </c:pt>
                <c:pt idx="91">
                  <c:v>23.041041135</c:v>
                </c:pt>
                <c:pt idx="92">
                  <c:v>21.002378033999999</c:v>
                </c:pt>
                <c:pt idx="93">
                  <c:v>17.917867885</c:v>
                </c:pt>
                <c:pt idx="94">
                  <c:v>17.770865468</c:v>
                </c:pt>
                <c:pt idx="95">
                  <c:v>17.590243921999999</c:v>
                </c:pt>
                <c:pt idx="96">
                  <c:v>13.334003499</c:v>
                </c:pt>
                <c:pt idx="97">
                  <c:v>12.348954818999999</c:v>
                </c:pt>
                <c:pt idx="98">
                  <c:v>11.852316719999999</c:v>
                </c:pt>
                <c:pt idx="99">
                  <c:v>10.848078783</c:v>
                </c:pt>
                <c:pt idx="100">
                  <c:v>10.897660669</c:v>
                </c:pt>
                <c:pt idx="101">
                  <c:v>15.432487755</c:v>
                </c:pt>
                <c:pt idx="102">
                  <c:v>19.678383428</c:v>
                </c:pt>
                <c:pt idx="103">
                  <c:v>23.009409563999998</c:v>
                </c:pt>
                <c:pt idx="104">
                  <c:v>26.833256582000001</c:v>
                </c:pt>
                <c:pt idx="105">
                  <c:v>26.541945937000001</c:v>
                </c:pt>
                <c:pt idx="106">
                  <c:v>29.102452459999999</c:v>
                </c:pt>
                <c:pt idx="107">
                  <c:v>28.249284781</c:v>
                </c:pt>
                <c:pt idx="108">
                  <c:v>24.092230287</c:v>
                </c:pt>
                <c:pt idx="109">
                  <c:v>23.854549228</c:v>
                </c:pt>
                <c:pt idx="110">
                  <c:v>23.017495379</c:v>
                </c:pt>
                <c:pt idx="111">
                  <c:v>16.942789949000002</c:v>
                </c:pt>
                <c:pt idx="112">
                  <c:v>19.231111881</c:v>
                </c:pt>
                <c:pt idx="113">
                  <c:v>23.961912050999999</c:v>
                </c:pt>
                <c:pt idx="114">
                  <c:v>25.904497494000001</c:v>
                </c:pt>
                <c:pt idx="115">
                  <c:v>25.427344384000001</c:v>
                </c:pt>
                <c:pt idx="116">
                  <c:v>30.492312831</c:v>
                </c:pt>
                <c:pt idx="117">
                  <c:v>25.612100706</c:v>
                </c:pt>
                <c:pt idx="118">
                  <c:v>27.373963701000001</c:v>
                </c:pt>
                <c:pt idx="119">
                  <c:v>27.808042948000001</c:v>
                </c:pt>
                <c:pt idx="120">
                  <c:v>31.023718684999999</c:v>
                </c:pt>
                <c:pt idx="121">
                  <c:v>33.860517655999999</c:v>
                </c:pt>
                <c:pt idx="122">
                  <c:v>38.538237131000002</c:v>
                </c:pt>
                <c:pt idx="123">
                  <c:v>39.821653400000002</c:v>
                </c:pt>
                <c:pt idx="124">
                  <c:v>41.075950562999999</c:v>
                </c:pt>
                <c:pt idx="125">
                  <c:v>45.920110061000003</c:v>
                </c:pt>
                <c:pt idx="126">
                  <c:v>56.648864310999997</c:v>
                </c:pt>
                <c:pt idx="127">
                  <c:v>51.988706776000001</c:v>
                </c:pt>
                <c:pt idx="128">
                  <c:v>54.700790972</c:v>
                </c:pt>
                <c:pt idx="129">
                  <c:v>63.558795298</c:v>
                </c:pt>
                <c:pt idx="130">
                  <c:v>63.909904509999997</c:v>
                </c:pt>
                <c:pt idx="131">
                  <c:v>53.442199226</c:v>
                </c:pt>
                <c:pt idx="132">
                  <c:v>53.192000057000001</c:v>
                </c:pt>
                <c:pt idx="133">
                  <c:v>62.383008486000001</c:v>
                </c:pt>
                <c:pt idx="134">
                  <c:v>70.432358733000001</c:v>
                </c:pt>
                <c:pt idx="135">
                  <c:v>82.439279459000005</c:v>
                </c:pt>
                <c:pt idx="136">
                  <c:v>89.700056007000001</c:v>
                </c:pt>
                <c:pt idx="137">
                  <c:v>115.84063875</c:v>
                </c:pt>
                <c:pt idx="138">
                  <c:v>112.83819367</c:v>
                </c:pt>
                <c:pt idx="139">
                  <c:v>52.261450775</c:v>
                </c:pt>
                <c:pt idx="140">
                  <c:v>40.482948563999997</c:v>
                </c:pt>
                <c:pt idx="141">
                  <c:v>57.496338540000004</c:v>
                </c:pt>
                <c:pt idx="142">
                  <c:v>66.375164424999994</c:v>
                </c:pt>
                <c:pt idx="143">
                  <c:v>73.044835208999999</c:v>
                </c:pt>
                <c:pt idx="144">
                  <c:v>75.275746885000004</c:v>
                </c:pt>
                <c:pt idx="145">
                  <c:v>74.318890949999997</c:v>
                </c:pt>
                <c:pt idx="146">
                  <c:v>73.316462625</c:v>
                </c:pt>
                <c:pt idx="147">
                  <c:v>80.833790128000004</c:v>
                </c:pt>
                <c:pt idx="148">
                  <c:v>93.995566736000001</c:v>
                </c:pt>
                <c:pt idx="149">
                  <c:v>108.72754418</c:v>
                </c:pt>
                <c:pt idx="150">
                  <c:v>102.05216809</c:v>
                </c:pt>
                <c:pt idx="151">
                  <c:v>105.34282886</c:v>
                </c:pt>
                <c:pt idx="152">
                  <c:v>108.1394748</c:v>
                </c:pt>
                <c:pt idx="153">
                  <c:v>101.18306368</c:v>
                </c:pt>
                <c:pt idx="154">
                  <c:v>97.177817384999997</c:v>
                </c:pt>
                <c:pt idx="155">
                  <c:v>97.642869512000004</c:v>
                </c:pt>
                <c:pt idx="156">
                  <c:v>98.711920577000001</c:v>
                </c:pt>
                <c:pt idx="157">
                  <c:v>97.385304512000005</c:v>
                </c:pt>
                <c:pt idx="158">
                  <c:v>103.06653343000001</c:v>
                </c:pt>
                <c:pt idx="159">
                  <c:v>92.953698501000005</c:v>
                </c:pt>
                <c:pt idx="160">
                  <c:v>94.177982764000006</c:v>
                </c:pt>
                <c:pt idx="161">
                  <c:v>98.640333102</c:v>
                </c:pt>
                <c:pt idx="162">
                  <c:v>93.851153394999997</c:v>
                </c:pt>
                <c:pt idx="163">
                  <c:v>71.430437556000001</c:v>
                </c:pt>
                <c:pt idx="164">
                  <c:v>46.373521259</c:v>
                </c:pt>
                <c:pt idx="165">
                  <c:v>56.068872051</c:v>
                </c:pt>
                <c:pt idx="166">
                  <c:v>45.586326868</c:v>
                </c:pt>
                <c:pt idx="167">
                  <c:v>37.877001726000003</c:v>
                </c:pt>
                <c:pt idx="168">
                  <c:v>28.827499806999999</c:v>
                </c:pt>
                <c:pt idx="169">
                  <c:v>40.348058878000003</c:v>
                </c:pt>
                <c:pt idx="170">
                  <c:v>41.177325043000003</c:v>
                </c:pt>
                <c:pt idx="171">
                  <c:v>44.775820621000001</c:v>
                </c:pt>
                <c:pt idx="172">
                  <c:v>48.5</c:v>
                </c:pt>
                <c:pt idx="173">
                  <c:v>48.5</c:v>
                </c:pt>
                <c:pt idx="174">
                  <c:v>49.5</c:v>
                </c:pt>
                <c:pt idx="175">
                  <c:v>49.5</c:v>
                </c:pt>
                <c:pt idx="176">
                  <c:v>49.5</c:v>
                </c:pt>
                <c:pt idx="177">
                  <c:v>51.165488693999997</c:v>
                </c:pt>
                <c:pt idx="178">
                  <c:v>52.172183728</c:v>
                </c:pt>
                <c:pt idx="179">
                  <c:v>53.840637338000001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Oil-Q'!$A$224</c:f>
              <c:strCache>
                <c:ptCount val="1"/>
                <c:pt idx="0">
                  <c:v>Real Price (Jan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'Crude Oil-Q'!$A$41:$A$220</c:f>
              <c:strCache>
                <c:ptCount val="180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</c:strCache>
            </c:strRef>
          </c:cat>
          <c:val>
            <c:numRef>
              <c:f>'Crude Oil-Q'!$D$41:$D$220</c:f>
              <c:numCache>
                <c:formatCode>0.00</c:formatCode>
                <c:ptCount val="180"/>
                <c:pt idx="0">
                  <c:v>59.360368873436627</c:v>
                </c:pt>
                <c:pt idx="1">
                  <c:v>64.902363487545372</c:v>
                </c:pt>
                <c:pt idx="2">
                  <c:v>61.71738294154455</c:v>
                </c:pt>
                <c:pt idx="3">
                  <c:v>59.593795690290136</c:v>
                </c:pt>
                <c:pt idx="4">
                  <c:v>60.320041860939483</c:v>
                </c:pt>
                <c:pt idx="5">
                  <c:v>62.15578142950266</c:v>
                </c:pt>
                <c:pt idx="6">
                  <c:v>63.296156134152106</c:v>
                </c:pt>
                <c:pt idx="7">
                  <c:v>65.360655819380298</c:v>
                </c:pt>
                <c:pt idx="8">
                  <c:v>58.152482326785773</c:v>
                </c:pt>
                <c:pt idx="9">
                  <c:v>57.968652153371004</c:v>
                </c:pt>
                <c:pt idx="10">
                  <c:v>57.440008110218081</c:v>
                </c:pt>
                <c:pt idx="11">
                  <c:v>56.93213577470042</c:v>
                </c:pt>
                <c:pt idx="12">
                  <c:v>59.154943155062796</c:v>
                </c:pt>
                <c:pt idx="13">
                  <c:v>58.761114835173899</c:v>
                </c:pt>
                <c:pt idx="14">
                  <c:v>57.954055302282818</c:v>
                </c:pt>
                <c:pt idx="15">
                  <c:v>57.52824428816988</c:v>
                </c:pt>
                <c:pt idx="16">
                  <c:v>56.020795861220819</c:v>
                </c:pt>
                <c:pt idx="17">
                  <c:v>54.704950314898944</c:v>
                </c:pt>
                <c:pt idx="18">
                  <c:v>53.490124557530578</c:v>
                </c:pt>
                <c:pt idx="19">
                  <c:v>53.283417963855015</c:v>
                </c:pt>
                <c:pt idx="20">
                  <c:v>55.985225914955734</c:v>
                </c:pt>
                <c:pt idx="21">
                  <c:v>65.618277576713169</c:v>
                </c:pt>
                <c:pt idx="22">
                  <c:v>79.364500678309682</c:v>
                </c:pt>
                <c:pt idx="23">
                  <c:v>86.224506933389037</c:v>
                </c:pt>
                <c:pt idx="24">
                  <c:v>98.964512145137306</c:v>
                </c:pt>
                <c:pt idx="25">
                  <c:v>101.62166835725965</c:v>
                </c:pt>
                <c:pt idx="26">
                  <c:v>100.82181595162241</c:v>
                </c:pt>
                <c:pt idx="27">
                  <c:v>99.944025197332053</c:v>
                </c:pt>
                <c:pt idx="28">
                  <c:v>107.20193569192801</c:v>
                </c:pt>
                <c:pt idx="29">
                  <c:v>102.4388821316187</c:v>
                </c:pt>
                <c:pt idx="30">
                  <c:v>94.809884109998833</c:v>
                </c:pt>
                <c:pt idx="31">
                  <c:v>93.070608809628112</c:v>
                </c:pt>
                <c:pt idx="32">
                  <c:v>90.271405239554667</c:v>
                </c:pt>
                <c:pt idx="33">
                  <c:v>84.187827789436213</c:v>
                </c:pt>
                <c:pt idx="34">
                  <c:v>82.672667282553988</c:v>
                </c:pt>
                <c:pt idx="35">
                  <c:v>82.250567520820312</c:v>
                </c:pt>
                <c:pt idx="36">
                  <c:v>75.273613609395568</c:v>
                </c:pt>
                <c:pt idx="37">
                  <c:v>70.227978176420734</c:v>
                </c:pt>
                <c:pt idx="38">
                  <c:v>71.204671830406099</c:v>
                </c:pt>
                <c:pt idx="39">
                  <c:v>70.703000717618863</c:v>
                </c:pt>
                <c:pt idx="40">
                  <c:v>68.590886723937558</c:v>
                </c:pt>
                <c:pt idx="41">
                  <c:v>68.662250216116618</c:v>
                </c:pt>
                <c:pt idx="42">
                  <c:v>67.343572602211665</c:v>
                </c:pt>
                <c:pt idx="43">
                  <c:v>65.988864462936121</c:v>
                </c:pt>
                <c:pt idx="44">
                  <c:v>62.442861788292859</c:v>
                </c:pt>
                <c:pt idx="45">
                  <c:v>62.410447840528946</c:v>
                </c:pt>
                <c:pt idx="46">
                  <c:v>59.970937768500399</c:v>
                </c:pt>
                <c:pt idx="47">
                  <c:v>59.650558249522128</c:v>
                </c:pt>
                <c:pt idx="48">
                  <c:v>43.278547120988677</c:v>
                </c:pt>
                <c:pt idx="49">
                  <c:v>28.657527104992649</c:v>
                </c:pt>
                <c:pt idx="50">
                  <c:v>26.36517515662451</c:v>
                </c:pt>
                <c:pt idx="51">
                  <c:v>29.68380616425787</c:v>
                </c:pt>
                <c:pt idx="52">
                  <c:v>36.728458681856843</c:v>
                </c:pt>
                <c:pt idx="53">
                  <c:v>39.420970435255171</c:v>
                </c:pt>
                <c:pt idx="54">
                  <c:v>40.616061550100817</c:v>
                </c:pt>
                <c:pt idx="55">
                  <c:v>37.965632710094248</c:v>
                </c:pt>
                <c:pt idx="56">
                  <c:v>31.819868468386481</c:v>
                </c:pt>
                <c:pt idx="57">
                  <c:v>32.483469320497719</c:v>
                </c:pt>
                <c:pt idx="58">
                  <c:v>29.30172291160552</c:v>
                </c:pt>
                <c:pt idx="59">
                  <c:v>26.880226243920486</c:v>
                </c:pt>
                <c:pt idx="60">
                  <c:v>33.570757202083897</c:v>
                </c:pt>
                <c:pt idx="61">
                  <c:v>37.34623815070529</c:v>
                </c:pt>
                <c:pt idx="62">
                  <c:v>34.403099274056224</c:v>
                </c:pt>
                <c:pt idx="63">
                  <c:v>36.428686139786258</c:v>
                </c:pt>
                <c:pt idx="64">
                  <c:v>37.546215215721894</c:v>
                </c:pt>
                <c:pt idx="65">
                  <c:v>30.007525694788125</c:v>
                </c:pt>
                <c:pt idx="66">
                  <c:v>42.728572580841423</c:v>
                </c:pt>
                <c:pt idx="67">
                  <c:v>54.041977807412955</c:v>
                </c:pt>
                <c:pt idx="68">
                  <c:v>35.136136007950782</c:v>
                </c:pt>
                <c:pt idx="69">
                  <c:v>32.588051868830334</c:v>
                </c:pt>
                <c:pt idx="70">
                  <c:v>33.174725156064817</c:v>
                </c:pt>
                <c:pt idx="71">
                  <c:v>33.224297976134189</c:v>
                </c:pt>
                <c:pt idx="72">
                  <c:v>28.364217970584175</c:v>
                </c:pt>
                <c:pt idx="73">
                  <c:v>32.51244856000509</c:v>
                </c:pt>
                <c:pt idx="74">
                  <c:v>33.5900079217854</c:v>
                </c:pt>
                <c:pt idx="75">
                  <c:v>31.320430457197975</c:v>
                </c:pt>
                <c:pt idx="76">
                  <c:v>29.51601018677588</c:v>
                </c:pt>
                <c:pt idx="77">
                  <c:v>29.856662797952001</c:v>
                </c:pt>
                <c:pt idx="78">
                  <c:v>26.236351611886125</c:v>
                </c:pt>
                <c:pt idx="79">
                  <c:v>23.503636588420111</c:v>
                </c:pt>
                <c:pt idx="80">
                  <c:v>21.589668669852635</c:v>
                </c:pt>
                <c:pt idx="81">
                  <c:v>26.067426230064704</c:v>
                </c:pt>
                <c:pt idx="82">
                  <c:v>27.312200004495864</c:v>
                </c:pt>
                <c:pt idx="83">
                  <c:v>26.275942159529926</c:v>
                </c:pt>
                <c:pt idx="84">
                  <c:v>27.428328976551438</c:v>
                </c:pt>
                <c:pt idx="85">
                  <c:v>29.138967983072096</c:v>
                </c:pt>
                <c:pt idx="86">
                  <c:v>26.414076713887322</c:v>
                </c:pt>
                <c:pt idx="87">
                  <c:v>26.566339860272745</c:v>
                </c:pt>
                <c:pt idx="88">
                  <c:v>28.902992563098724</c:v>
                </c:pt>
                <c:pt idx="89">
                  <c:v>31.483952533690235</c:v>
                </c:pt>
                <c:pt idx="90">
                  <c:v>32.006808962498226</c:v>
                </c:pt>
                <c:pt idx="91">
                  <c:v>35.3530505080737</c:v>
                </c:pt>
                <c:pt idx="92">
                  <c:v>32.029885154115348</c:v>
                </c:pt>
                <c:pt idx="93">
                  <c:v>27.263200648440023</c:v>
                </c:pt>
                <c:pt idx="94">
                  <c:v>26.905001906285992</c:v>
                </c:pt>
                <c:pt idx="95">
                  <c:v>26.488774755588697</c:v>
                </c:pt>
                <c:pt idx="96">
                  <c:v>20.038077070573763</c:v>
                </c:pt>
                <c:pt idx="97">
                  <c:v>18.496870326061117</c:v>
                </c:pt>
                <c:pt idx="98">
                  <c:v>17.662423462671782</c:v>
                </c:pt>
                <c:pt idx="99">
                  <c:v>16.090388621079395</c:v>
                </c:pt>
                <c:pt idx="100">
                  <c:v>16.105057763978152</c:v>
                </c:pt>
                <c:pt idx="101">
                  <c:v>22.637348766063834</c:v>
                </c:pt>
                <c:pt idx="102">
                  <c:v>28.652573665669685</c:v>
                </c:pt>
                <c:pt idx="103">
                  <c:v>33.257371634061847</c:v>
                </c:pt>
                <c:pt idx="104">
                  <c:v>38.40427423980325</c:v>
                </c:pt>
                <c:pt idx="105">
                  <c:v>37.691895908613638</c:v>
                </c:pt>
                <c:pt idx="106">
                  <c:v>40.953778568601059</c:v>
                </c:pt>
                <c:pt idx="107">
                  <c:v>39.471779298526506</c:v>
                </c:pt>
                <c:pt idx="108">
                  <c:v>33.344304151576267</c:v>
                </c:pt>
                <c:pt idx="109">
                  <c:v>32.785469805150029</c:v>
                </c:pt>
                <c:pt idx="110">
                  <c:v>31.545984934063732</c:v>
                </c:pt>
                <c:pt idx="111">
                  <c:v>23.237909803943829</c:v>
                </c:pt>
                <c:pt idx="112">
                  <c:v>26.292522724372301</c:v>
                </c:pt>
                <c:pt idx="113">
                  <c:v>32.504849963627898</c:v>
                </c:pt>
                <c:pt idx="114">
                  <c:v>34.951747331404789</c:v>
                </c:pt>
                <c:pt idx="115">
                  <c:v>34.106320447507187</c:v>
                </c:pt>
                <c:pt idx="116">
                  <c:v>40.483725261754969</c:v>
                </c:pt>
                <c:pt idx="117">
                  <c:v>34.060139265854595</c:v>
                </c:pt>
                <c:pt idx="118">
                  <c:v>36.13339461077738</c:v>
                </c:pt>
                <c:pt idx="119">
                  <c:v>36.567586490977696</c:v>
                </c:pt>
                <c:pt idx="120">
                  <c:v>40.453865684792305</c:v>
                </c:pt>
                <c:pt idx="121">
                  <c:v>43.808803724079183</c:v>
                </c:pt>
                <c:pt idx="122">
                  <c:v>49.544882474942725</c:v>
                </c:pt>
                <c:pt idx="123">
                  <c:v>50.650979356799169</c:v>
                </c:pt>
                <c:pt idx="124">
                  <c:v>51.983832584141197</c:v>
                </c:pt>
                <c:pt idx="125">
                  <c:v>57.724281388306679</c:v>
                </c:pt>
                <c:pt idx="126">
                  <c:v>70.148467324815229</c:v>
                </c:pt>
                <c:pt idx="127">
                  <c:v>63.782990728939296</c:v>
                </c:pt>
                <c:pt idx="128">
                  <c:v>66.762681027208785</c:v>
                </c:pt>
                <c:pt idx="129">
                  <c:v>76.88016299383878</c:v>
                </c:pt>
                <c:pt idx="130">
                  <c:v>76.581912141096126</c:v>
                </c:pt>
                <c:pt idx="131">
                  <c:v>64.302428889606588</c:v>
                </c:pt>
                <c:pt idx="132">
                  <c:v>63.380010917724292</c:v>
                </c:pt>
                <c:pt idx="133">
                  <c:v>73.498983062174091</c:v>
                </c:pt>
                <c:pt idx="134">
                  <c:v>82.460653876821297</c:v>
                </c:pt>
                <c:pt idx="135">
                  <c:v>95.348507494528647</c:v>
                </c:pt>
                <c:pt idx="136">
                  <c:v>102.63452895659205</c:v>
                </c:pt>
                <c:pt idx="137">
                  <c:v>130.8423268918512</c:v>
                </c:pt>
                <c:pt idx="138">
                  <c:v>125.51575376261174</c:v>
                </c:pt>
                <c:pt idx="139">
                  <c:v>59.495676516831566</c:v>
                </c:pt>
                <c:pt idx="140">
                  <c:v>46.405962432948243</c:v>
                </c:pt>
                <c:pt idx="141">
                  <c:v>65.559942372373825</c:v>
                </c:pt>
                <c:pt idx="142">
                  <c:v>75.038358762408151</c:v>
                </c:pt>
                <c:pt idx="143">
                  <c:v>81.937033357439674</c:v>
                </c:pt>
                <c:pt idx="144">
                  <c:v>84.305899921112939</c:v>
                </c:pt>
                <c:pt idx="145">
                  <c:v>83.263625245952213</c:v>
                </c:pt>
                <c:pt idx="146">
                  <c:v>81.900460014320686</c:v>
                </c:pt>
                <c:pt idx="147">
                  <c:v>89.572635925414545</c:v>
                </c:pt>
                <c:pt idx="148">
                  <c:v>103.05746911536487</c:v>
                </c:pt>
                <c:pt idx="149">
                  <c:v>117.86953097586438</c:v>
                </c:pt>
                <c:pt idx="150">
                  <c:v>109.91615286586014</c:v>
                </c:pt>
                <c:pt idx="151">
                  <c:v>112.95333641212136</c:v>
                </c:pt>
                <c:pt idx="152">
                  <c:v>115.27692541652583</c:v>
                </c:pt>
                <c:pt idx="153">
                  <c:v>107.64408588661618</c:v>
                </c:pt>
                <c:pt idx="154">
                  <c:v>102.96433737626825</c:v>
                </c:pt>
                <c:pt idx="155">
                  <c:v>102.726985427223</c:v>
                </c:pt>
                <c:pt idx="156">
                  <c:v>103.44133535356059</c:v>
                </c:pt>
                <c:pt idx="157">
                  <c:v>102.17591812291285</c:v>
                </c:pt>
                <c:pt idx="158">
                  <c:v>107.59071289737085</c:v>
                </c:pt>
                <c:pt idx="159">
                  <c:v>96.5899775282696</c:v>
                </c:pt>
                <c:pt idx="160">
                  <c:v>97.294877355867101</c:v>
                </c:pt>
                <c:pt idx="161">
                  <c:v>101.42287164614474</c:v>
                </c:pt>
                <c:pt idx="162">
                  <c:v>96.279282996774313</c:v>
                </c:pt>
                <c:pt idx="163">
                  <c:v>73.335768688124176</c:v>
                </c:pt>
                <c:pt idx="164">
                  <c:v>47.957539067009151</c:v>
                </c:pt>
                <c:pt idx="165">
                  <c:v>57.635747400540339</c:v>
                </c:pt>
                <c:pt idx="166">
                  <c:v>46.700539090503142</c:v>
                </c:pt>
                <c:pt idx="167">
                  <c:v>38.728578317233655</c:v>
                </c:pt>
                <c:pt idx="168">
                  <c:v>29.498663475940905</c:v>
                </c:pt>
                <c:pt idx="169">
                  <c:v>41.030706236727866</c:v>
                </c:pt>
                <c:pt idx="170">
                  <c:v>41.704848973663083</c:v>
                </c:pt>
                <c:pt idx="171">
                  <c:v>44.970345273770157</c:v>
                </c:pt>
                <c:pt idx="172">
                  <c:v>48.406415080064058</c:v>
                </c:pt>
                <c:pt idx="173">
                  <c:v>48.163243628662315</c:v>
                </c:pt>
                <c:pt idx="174">
                  <c:v>48.861757512455881</c:v>
                </c:pt>
                <c:pt idx="175">
                  <c:v>48.561700522618388</c:v>
                </c:pt>
                <c:pt idx="176">
                  <c:v>48.222892718543335</c:v>
                </c:pt>
                <c:pt idx="177">
                  <c:v>49.554447649056208</c:v>
                </c:pt>
                <c:pt idx="178">
                  <c:v>50.233140242687867</c:v>
                </c:pt>
                <c:pt idx="179">
                  <c:v>51.549462140550403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868544"/>
        <c:axId val="772864064"/>
      </c:lineChart>
      <c:catAx>
        <c:axId val="77286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864064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772864064"/>
        <c:scaling>
          <c:orientation val="minMax"/>
          <c:max val="14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868544"/>
        <c:crosses val="autoZero"/>
        <c:crossBetween val="between"/>
      </c:valAx>
      <c:catAx>
        <c:axId val="81445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14460720"/>
        <c:crosses val="autoZero"/>
        <c:auto val="1"/>
        <c:lblAlgn val="ctr"/>
        <c:lblOffset val="100"/>
        <c:noMultiLvlLbl val="0"/>
      </c:catAx>
      <c:valAx>
        <c:axId val="8144607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1445344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28635347037"/>
          <c:y val="0.17881944444444631"/>
          <c:w val="0.39709172259507791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7218845966401856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668913272635002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Oil-M'!$A$41:$A$580</c:f>
              <c:numCache>
                <c:formatCode>mmmm\ yyyy</c:formatCode>
                <c:ptCount val="540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</c:numCache>
            </c:numRef>
          </c:cat>
          <c:val>
            <c:numRef>
              <c:f>'Crude Oil-M'!$E$41:$E$580</c:f>
              <c:numCache>
                <c:formatCode>General</c:formatCode>
                <c:ptCount val="540"/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14459600"/>
        <c:axId val="81446576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Oil-M'!$A$41:$A$580</c:f>
              <c:numCache>
                <c:formatCode>mmmm\ yyyy</c:formatCode>
                <c:ptCount val="540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</c:numCache>
            </c:numRef>
          </c:cat>
          <c:val>
            <c:numRef>
              <c:f>'Crude Oil-M'!$C$41:$C$580</c:f>
              <c:numCache>
                <c:formatCode>0.00</c:formatCode>
                <c:ptCount val="540"/>
                <c:pt idx="0">
                  <c:v>9.59</c:v>
                </c:pt>
                <c:pt idx="1">
                  <c:v>12.45</c:v>
                </c:pt>
                <c:pt idx="2">
                  <c:v>12.73</c:v>
                </c:pt>
                <c:pt idx="3">
                  <c:v>12.72</c:v>
                </c:pt>
                <c:pt idx="4">
                  <c:v>13.02</c:v>
                </c:pt>
                <c:pt idx="5">
                  <c:v>13.06</c:v>
                </c:pt>
                <c:pt idx="6">
                  <c:v>12.75</c:v>
                </c:pt>
                <c:pt idx="7">
                  <c:v>12.68</c:v>
                </c:pt>
                <c:pt idx="8">
                  <c:v>12.53</c:v>
                </c:pt>
                <c:pt idx="9">
                  <c:v>12.44</c:v>
                </c:pt>
                <c:pt idx="10">
                  <c:v>12.53</c:v>
                </c:pt>
                <c:pt idx="11">
                  <c:v>12.82</c:v>
                </c:pt>
                <c:pt idx="12">
                  <c:v>12.77</c:v>
                </c:pt>
                <c:pt idx="13">
                  <c:v>13.05</c:v>
                </c:pt>
                <c:pt idx="14">
                  <c:v>13.28</c:v>
                </c:pt>
                <c:pt idx="15">
                  <c:v>13.26</c:v>
                </c:pt>
                <c:pt idx="16">
                  <c:v>13.27</c:v>
                </c:pt>
                <c:pt idx="17">
                  <c:v>14.15</c:v>
                </c:pt>
                <c:pt idx="18">
                  <c:v>14.03</c:v>
                </c:pt>
                <c:pt idx="19">
                  <c:v>14.25</c:v>
                </c:pt>
                <c:pt idx="20">
                  <c:v>14.04</c:v>
                </c:pt>
                <c:pt idx="21">
                  <c:v>14.66</c:v>
                </c:pt>
                <c:pt idx="22">
                  <c:v>15.04</c:v>
                </c:pt>
                <c:pt idx="23">
                  <c:v>14.81</c:v>
                </c:pt>
                <c:pt idx="24">
                  <c:v>13.27</c:v>
                </c:pt>
                <c:pt idx="25">
                  <c:v>13.26</c:v>
                </c:pt>
                <c:pt idx="26">
                  <c:v>13.51</c:v>
                </c:pt>
                <c:pt idx="27">
                  <c:v>13.39</c:v>
                </c:pt>
                <c:pt idx="28">
                  <c:v>13.41</c:v>
                </c:pt>
                <c:pt idx="29">
                  <c:v>13.48</c:v>
                </c:pt>
                <c:pt idx="30">
                  <c:v>13.51</c:v>
                </c:pt>
                <c:pt idx="31">
                  <c:v>13.58</c:v>
                </c:pt>
                <c:pt idx="32">
                  <c:v>13.47</c:v>
                </c:pt>
                <c:pt idx="33">
                  <c:v>13.49</c:v>
                </c:pt>
                <c:pt idx="34">
                  <c:v>13.58</c:v>
                </c:pt>
                <c:pt idx="35">
                  <c:v>13.71</c:v>
                </c:pt>
                <c:pt idx="36">
                  <c:v>14.11</c:v>
                </c:pt>
                <c:pt idx="37">
                  <c:v>14.5</c:v>
                </c:pt>
                <c:pt idx="38">
                  <c:v>14.54</c:v>
                </c:pt>
                <c:pt idx="39">
                  <c:v>14.36</c:v>
                </c:pt>
                <c:pt idx="40">
                  <c:v>14.62</c:v>
                </c:pt>
                <c:pt idx="41">
                  <c:v>14.63</c:v>
                </c:pt>
                <c:pt idx="42">
                  <c:v>14.44</c:v>
                </c:pt>
                <c:pt idx="43">
                  <c:v>14.68</c:v>
                </c:pt>
                <c:pt idx="44">
                  <c:v>14.5</c:v>
                </c:pt>
                <c:pt idx="45">
                  <c:v>14.56</c:v>
                </c:pt>
                <c:pt idx="46">
                  <c:v>14.61</c:v>
                </c:pt>
                <c:pt idx="47">
                  <c:v>14.76</c:v>
                </c:pt>
                <c:pt idx="48">
                  <c:v>14.52</c:v>
                </c:pt>
                <c:pt idx="49">
                  <c:v>14.41</c:v>
                </c:pt>
                <c:pt idx="50">
                  <c:v>14.57</c:v>
                </c:pt>
                <c:pt idx="51">
                  <c:v>14.4</c:v>
                </c:pt>
                <c:pt idx="52">
                  <c:v>14.51</c:v>
                </c:pt>
                <c:pt idx="53">
                  <c:v>14.54</c:v>
                </c:pt>
                <c:pt idx="54">
                  <c:v>14.49</c:v>
                </c:pt>
                <c:pt idx="55">
                  <c:v>14.46</c:v>
                </c:pt>
                <c:pt idx="56">
                  <c:v>14.53</c:v>
                </c:pt>
                <c:pt idx="57">
                  <c:v>14.63</c:v>
                </c:pt>
                <c:pt idx="58">
                  <c:v>14.74</c:v>
                </c:pt>
                <c:pt idx="59">
                  <c:v>14.94</c:v>
                </c:pt>
                <c:pt idx="60">
                  <c:v>15.5</c:v>
                </c:pt>
                <c:pt idx="61">
                  <c:v>15.88</c:v>
                </c:pt>
                <c:pt idx="62">
                  <c:v>16.41</c:v>
                </c:pt>
                <c:pt idx="63">
                  <c:v>17.579999999999998</c:v>
                </c:pt>
                <c:pt idx="64">
                  <c:v>19</c:v>
                </c:pt>
                <c:pt idx="65">
                  <c:v>21.03</c:v>
                </c:pt>
                <c:pt idx="66">
                  <c:v>23.09</c:v>
                </c:pt>
                <c:pt idx="67">
                  <c:v>23.98</c:v>
                </c:pt>
                <c:pt idx="68">
                  <c:v>25.06</c:v>
                </c:pt>
                <c:pt idx="69">
                  <c:v>25.05</c:v>
                </c:pt>
                <c:pt idx="70">
                  <c:v>27.02</c:v>
                </c:pt>
                <c:pt idx="71">
                  <c:v>28.91</c:v>
                </c:pt>
                <c:pt idx="72">
                  <c:v>30.75</c:v>
                </c:pt>
                <c:pt idx="73">
                  <c:v>32.4</c:v>
                </c:pt>
                <c:pt idx="74">
                  <c:v>33.42</c:v>
                </c:pt>
                <c:pt idx="75">
                  <c:v>33.54</c:v>
                </c:pt>
                <c:pt idx="76">
                  <c:v>34.33</c:v>
                </c:pt>
                <c:pt idx="77">
                  <c:v>34.479999999999997</c:v>
                </c:pt>
                <c:pt idx="78">
                  <c:v>34.51</c:v>
                </c:pt>
                <c:pt idx="79">
                  <c:v>34.44</c:v>
                </c:pt>
                <c:pt idx="80">
                  <c:v>34.46</c:v>
                </c:pt>
                <c:pt idx="81">
                  <c:v>34.630000000000003</c:v>
                </c:pt>
                <c:pt idx="82">
                  <c:v>35.090000000000003</c:v>
                </c:pt>
                <c:pt idx="83">
                  <c:v>35.630000000000003</c:v>
                </c:pt>
                <c:pt idx="84">
                  <c:v>38.85</c:v>
                </c:pt>
                <c:pt idx="85">
                  <c:v>39</c:v>
                </c:pt>
                <c:pt idx="86">
                  <c:v>38.31</c:v>
                </c:pt>
                <c:pt idx="87">
                  <c:v>38.409999999999997</c:v>
                </c:pt>
                <c:pt idx="88">
                  <c:v>37.840000000000003</c:v>
                </c:pt>
                <c:pt idx="89">
                  <c:v>37.03</c:v>
                </c:pt>
                <c:pt idx="90">
                  <c:v>36.58</c:v>
                </c:pt>
                <c:pt idx="91">
                  <c:v>35.82</c:v>
                </c:pt>
                <c:pt idx="92">
                  <c:v>35.44</c:v>
                </c:pt>
                <c:pt idx="93">
                  <c:v>35.43</c:v>
                </c:pt>
                <c:pt idx="94">
                  <c:v>36.21</c:v>
                </c:pt>
                <c:pt idx="95">
                  <c:v>35.950000000000003</c:v>
                </c:pt>
                <c:pt idx="96">
                  <c:v>35.54</c:v>
                </c:pt>
                <c:pt idx="97">
                  <c:v>35.479999999999997</c:v>
                </c:pt>
                <c:pt idx="98">
                  <c:v>34.07</c:v>
                </c:pt>
                <c:pt idx="99">
                  <c:v>32.82</c:v>
                </c:pt>
                <c:pt idx="100">
                  <c:v>32.78</c:v>
                </c:pt>
                <c:pt idx="101">
                  <c:v>33.79</c:v>
                </c:pt>
                <c:pt idx="102">
                  <c:v>33.44</c:v>
                </c:pt>
                <c:pt idx="103">
                  <c:v>32.950000000000003</c:v>
                </c:pt>
                <c:pt idx="104">
                  <c:v>33.03</c:v>
                </c:pt>
                <c:pt idx="105">
                  <c:v>33.28</c:v>
                </c:pt>
                <c:pt idx="106">
                  <c:v>33.090000000000003</c:v>
                </c:pt>
                <c:pt idx="107">
                  <c:v>32.85</c:v>
                </c:pt>
                <c:pt idx="108">
                  <c:v>31.4</c:v>
                </c:pt>
                <c:pt idx="109">
                  <c:v>30.76</c:v>
                </c:pt>
                <c:pt idx="110">
                  <c:v>28.43</c:v>
                </c:pt>
                <c:pt idx="111">
                  <c:v>27.95</c:v>
                </c:pt>
                <c:pt idx="112">
                  <c:v>28.53</c:v>
                </c:pt>
                <c:pt idx="113">
                  <c:v>29.23</c:v>
                </c:pt>
                <c:pt idx="114">
                  <c:v>28.76</c:v>
                </c:pt>
                <c:pt idx="115">
                  <c:v>29.5</c:v>
                </c:pt>
                <c:pt idx="116">
                  <c:v>29.54</c:v>
                </c:pt>
                <c:pt idx="117">
                  <c:v>29.67</c:v>
                </c:pt>
                <c:pt idx="118">
                  <c:v>29.09</c:v>
                </c:pt>
                <c:pt idx="119">
                  <c:v>29.3</c:v>
                </c:pt>
                <c:pt idx="120">
                  <c:v>28.8</c:v>
                </c:pt>
                <c:pt idx="121">
                  <c:v>28.91</c:v>
                </c:pt>
                <c:pt idx="122">
                  <c:v>28.95</c:v>
                </c:pt>
                <c:pt idx="123">
                  <c:v>29.11</c:v>
                </c:pt>
                <c:pt idx="124">
                  <c:v>29.26</c:v>
                </c:pt>
                <c:pt idx="125">
                  <c:v>29.19</c:v>
                </c:pt>
                <c:pt idx="126">
                  <c:v>29</c:v>
                </c:pt>
                <c:pt idx="127">
                  <c:v>28.92</c:v>
                </c:pt>
                <c:pt idx="128">
                  <c:v>28.7</c:v>
                </c:pt>
                <c:pt idx="129">
                  <c:v>28.79</c:v>
                </c:pt>
                <c:pt idx="130">
                  <c:v>28.74</c:v>
                </c:pt>
                <c:pt idx="131">
                  <c:v>28.02</c:v>
                </c:pt>
                <c:pt idx="132">
                  <c:v>27.49</c:v>
                </c:pt>
                <c:pt idx="133">
                  <c:v>26.99</c:v>
                </c:pt>
                <c:pt idx="134">
                  <c:v>27.2</c:v>
                </c:pt>
                <c:pt idx="135">
                  <c:v>27.59</c:v>
                </c:pt>
                <c:pt idx="136">
                  <c:v>27.6</c:v>
                </c:pt>
                <c:pt idx="137">
                  <c:v>27.25</c:v>
                </c:pt>
                <c:pt idx="138">
                  <c:v>26.57</c:v>
                </c:pt>
                <c:pt idx="139">
                  <c:v>26.61</c:v>
                </c:pt>
                <c:pt idx="140">
                  <c:v>26.56</c:v>
                </c:pt>
                <c:pt idx="141">
                  <c:v>26.79</c:v>
                </c:pt>
                <c:pt idx="142">
                  <c:v>27.12</c:v>
                </c:pt>
                <c:pt idx="143">
                  <c:v>26.21</c:v>
                </c:pt>
                <c:pt idx="144">
                  <c:v>24.93</c:v>
                </c:pt>
                <c:pt idx="145">
                  <c:v>18.11</c:v>
                </c:pt>
                <c:pt idx="146">
                  <c:v>14.22</c:v>
                </c:pt>
                <c:pt idx="147">
                  <c:v>13.15</c:v>
                </c:pt>
                <c:pt idx="148">
                  <c:v>13.17</c:v>
                </c:pt>
                <c:pt idx="149">
                  <c:v>12.25</c:v>
                </c:pt>
                <c:pt idx="150">
                  <c:v>10.91</c:v>
                </c:pt>
                <c:pt idx="151">
                  <c:v>11.87</c:v>
                </c:pt>
                <c:pt idx="152">
                  <c:v>12.85</c:v>
                </c:pt>
                <c:pt idx="153">
                  <c:v>12.78</c:v>
                </c:pt>
                <c:pt idx="154">
                  <c:v>13.46</c:v>
                </c:pt>
                <c:pt idx="155">
                  <c:v>14.17</c:v>
                </c:pt>
                <c:pt idx="156">
                  <c:v>16.45</c:v>
                </c:pt>
                <c:pt idx="157">
                  <c:v>16.98</c:v>
                </c:pt>
                <c:pt idx="158">
                  <c:v>17.260000000000002</c:v>
                </c:pt>
                <c:pt idx="159">
                  <c:v>17.89</c:v>
                </c:pt>
                <c:pt idx="160">
                  <c:v>18.25</c:v>
                </c:pt>
                <c:pt idx="161">
                  <c:v>18.71</c:v>
                </c:pt>
                <c:pt idx="162">
                  <c:v>19.260000000000002</c:v>
                </c:pt>
                <c:pt idx="163">
                  <c:v>19.32</c:v>
                </c:pt>
                <c:pt idx="164">
                  <c:v>18.57</c:v>
                </c:pt>
                <c:pt idx="165">
                  <c:v>18.53</c:v>
                </c:pt>
                <c:pt idx="166">
                  <c:v>18.14</c:v>
                </c:pt>
                <c:pt idx="167">
                  <c:v>17.2</c:v>
                </c:pt>
                <c:pt idx="168">
                  <c:v>15.45</c:v>
                </c:pt>
                <c:pt idx="169">
                  <c:v>15.43</c:v>
                </c:pt>
                <c:pt idx="170">
                  <c:v>14.73</c:v>
                </c:pt>
                <c:pt idx="171">
                  <c:v>15.62</c:v>
                </c:pt>
                <c:pt idx="172">
                  <c:v>15.93</c:v>
                </c:pt>
                <c:pt idx="173">
                  <c:v>15.5</c:v>
                </c:pt>
                <c:pt idx="174">
                  <c:v>14.81</c:v>
                </c:pt>
                <c:pt idx="175">
                  <c:v>14.32</c:v>
                </c:pt>
                <c:pt idx="176">
                  <c:v>13.84</c:v>
                </c:pt>
                <c:pt idx="177">
                  <c:v>13.05</c:v>
                </c:pt>
                <c:pt idx="178">
                  <c:v>12.66</c:v>
                </c:pt>
                <c:pt idx="179">
                  <c:v>14.11</c:v>
                </c:pt>
                <c:pt idx="180">
                  <c:v>16.04</c:v>
                </c:pt>
                <c:pt idx="181">
                  <c:v>16.61</c:v>
                </c:pt>
                <c:pt idx="182">
                  <c:v>17.77</c:v>
                </c:pt>
                <c:pt idx="183">
                  <c:v>19.59</c:v>
                </c:pt>
                <c:pt idx="184">
                  <c:v>19.05</c:v>
                </c:pt>
                <c:pt idx="185">
                  <c:v>18.27</c:v>
                </c:pt>
                <c:pt idx="186">
                  <c:v>17.989999999999998</c:v>
                </c:pt>
                <c:pt idx="187">
                  <c:v>17.23</c:v>
                </c:pt>
                <c:pt idx="188">
                  <c:v>17.62</c:v>
                </c:pt>
                <c:pt idx="189">
                  <c:v>18.29</c:v>
                </c:pt>
                <c:pt idx="190">
                  <c:v>18.32</c:v>
                </c:pt>
                <c:pt idx="191">
                  <c:v>20.05</c:v>
                </c:pt>
                <c:pt idx="192">
                  <c:v>20.51</c:v>
                </c:pt>
                <c:pt idx="193">
                  <c:v>19.78</c:v>
                </c:pt>
                <c:pt idx="194">
                  <c:v>18.940000000000001</c:v>
                </c:pt>
                <c:pt idx="195">
                  <c:v>16.66</c:v>
                </c:pt>
                <c:pt idx="196">
                  <c:v>16.07</c:v>
                </c:pt>
                <c:pt idx="197">
                  <c:v>15.15</c:v>
                </c:pt>
                <c:pt idx="198">
                  <c:v>16.54</c:v>
                </c:pt>
                <c:pt idx="199">
                  <c:v>24.26</c:v>
                </c:pt>
                <c:pt idx="200">
                  <c:v>29.88</c:v>
                </c:pt>
                <c:pt idx="201">
                  <c:v>32.880000000000003</c:v>
                </c:pt>
                <c:pt idx="202">
                  <c:v>30.19</c:v>
                </c:pt>
                <c:pt idx="203">
                  <c:v>25.56</c:v>
                </c:pt>
                <c:pt idx="204">
                  <c:v>22.3</c:v>
                </c:pt>
                <c:pt idx="205">
                  <c:v>18.3</c:v>
                </c:pt>
                <c:pt idx="206">
                  <c:v>17.579999999999998</c:v>
                </c:pt>
                <c:pt idx="207">
                  <c:v>18.32</c:v>
                </c:pt>
                <c:pt idx="208">
                  <c:v>18.36</c:v>
                </c:pt>
                <c:pt idx="209">
                  <c:v>17.78</c:v>
                </c:pt>
                <c:pt idx="210">
                  <c:v>18.14</c:v>
                </c:pt>
                <c:pt idx="211">
                  <c:v>18.71</c:v>
                </c:pt>
                <c:pt idx="212">
                  <c:v>19</c:v>
                </c:pt>
                <c:pt idx="213">
                  <c:v>19.86</c:v>
                </c:pt>
                <c:pt idx="214">
                  <c:v>19.350000000000001</c:v>
                </c:pt>
                <c:pt idx="215">
                  <c:v>17.170000000000002</c:v>
                </c:pt>
                <c:pt idx="216">
                  <c:v>16.100000000000001</c:v>
                </c:pt>
                <c:pt idx="217">
                  <c:v>16</c:v>
                </c:pt>
                <c:pt idx="218">
                  <c:v>16.36</c:v>
                </c:pt>
                <c:pt idx="219">
                  <c:v>17.37</c:v>
                </c:pt>
                <c:pt idx="220">
                  <c:v>18.79</c:v>
                </c:pt>
                <c:pt idx="221">
                  <c:v>19.829999999999998</c:v>
                </c:pt>
                <c:pt idx="222">
                  <c:v>19.739999999999998</c:v>
                </c:pt>
                <c:pt idx="223">
                  <c:v>19.25</c:v>
                </c:pt>
                <c:pt idx="224">
                  <c:v>19.260000000000002</c:v>
                </c:pt>
                <c:pt idx="225">
                  <c:v>19.34</c:v>
                </c:pt>
                <c:pt idx="226">
                  <c:v>18.399999999999999</c:v>
                </c:pt>
                <c:pt idx="227">
                  <c:v>16.940000000000001</c:v>
                </c:pt>
                <c:pt idx="228">
                  <c:v>16.8</c:v>
                </c:pt>
                <c:pt idx="229">
                  <c:v>17.41</c:v>
                </c:pt>
                <c:pt idx="230">
                  <c:v>17.82</c:v>
                </c:pt>
                <c:pt idx="231">
                  <c:v>18.350000000000001</c:v>
                </c:pt>
                <c:pt idx="232">
                  <c:v>17.89</c:v>
                </c:pt>
                <c:pt idx="233">
                  <c:v>16.8</c:v>
                </c:pt>
                <c:pt idx="234">
                  <c:v>15.81</c:v>
                </c:pt>
                <c:pt idx="235">
                  <c:v>15.64</c:v>
                </c:pt>
                <c:pt idx="236">
                  <c:v>15.32</c:v>
                </c:pt>
                <c:pt idx="237">
                  <c:v>15.59</c:v>
                </c:pt>
                <c:pt idx="238">
                  <c:v>14.05</c:v>
                </c:pt>
                <c:pt idx="239">
                  <c:v>12.56</c:v>
                </c:pt>
                <c:pt idx="240">
                  <c:v>12.93</c:v>
                </c:pt>
                <c:pt idx="241">
                  <c:v>12.9</c:v>
                </c:pt>
                <c:pt idx="242">
                  <c:v>13.18</c:v>
                </c:pt>
                <c:pt idx="243">
                  <c:v>14.54</c:v>
                </c:pt>
                <c:pt idx="244">
                  <c:v>15.74</c:v>
                </c:pt>
                <c:pt idx="245">
                  <c:v>17.04</c:v>
                </c:pt>
                <c:pt idx="246">
                  <c:v>17.52</c:v>
                </c:pt>
                <c:pt idx="247">
                  <c:v>16.66</c:v>
                </c:pt>
                <c:pt idx="248">
                  <c:v>15.91</c:v>
                </c:pt>
                <c:pt idx="249">
                  <c:v>16.27</c:v>
                </c:pt>
                <c:pt idx="250">
                  <c:v>16.46</c:v>
                </c:pt>
                <c:pt idx="251">
                  <c:v>15.78</c:v>
                </c:pt>
                <c:pt idx="252">
                  <c:v>16.559999999999999</c:v>
                </c:pt>
                <c:pt idx="253">
                  <c:v>17.21</c:v>
                </c:pt>
                <c:pt idx="254">
                  <c:v>17.21</c:v>
                </c:pt>
                <c:pt idx="255">
                  <c:v>18.7</c:v>
                </c:pt>
                <c:pt idx="256">
                  <c:v>18.559999999999999</c:v>
                </c:pt>
                <c:pt idx="257">
                  <c:v>17.43</c:v>
                </c:pt>
                <c:pt idx="258">
                  <c:v>16.5</c:v>
                </c:pt>
                <c:pt idx="259">
                  <c:v>16.54</c:v>
                </c:pt>
                <c:pt idx="260">
                  <c:v>16.71</c:v>
                </c:pt>
                <c:pt idx="261">
                  <c:v>16.29</c:v>
                </c:pt>
                <c:pt idx="262">
                  <c:v>16.52</c:v>
                </c:pt>
                <c:pt idx="263">
                  <c:v>17.53</c:v>
                </c:pt>
                <c:pt idx="264">
                  <c:v>17.48</c:v>
                </c:pt>
                <c:pt idx="265">
                  <c:v>17.77</c:v>
                </c:pt>
                <c:pt idx="266">
                  <c:v>19.899999999999999</c:v>
                </c:pt>
                <c:pt idx="267">
                  <c:v>21.33</c:v>
                </c:pt>
                <c:pt idx="268">
                  <c:v>20.12</c:v>
                </c:pt>
                <c:pt idx="269">
                  <c:v>19.32</c:v>
                </c:pt>
                <c:pt idx="270">
                  <c:v>19.600000000000001</c:v>
                </c:pt>
                <c:pt idx="271">
                  <c:v>20.53</c:v>
                </c:pt>
                <c:pt idx="272">
                  <c:v>22.04</c:v>
                </c:pt>
                <c:pt idx="273">
                  <c:v>23.22</c:v>
                </c:pt>
                <c:pt idx="274">
                  <c:v>22.66</c:v>
                </c:pt>
                <c:pt idx="275">
                  <c:v>23.22</c:v>
                </c:pt>
                <c:pt idx="276">
                  <c:v>23.02</c:v>
                </c:pt>
                <c:pt idx="277">
                  <c:v>20.88</c:v>
                </c:pt>
                <c:pt idx="278">
                  <c:v>19.16</c:v>
                </c:pt>
                <c:pt idx="279">
                  <c:v>17.829999999999998</c:v>
                </c:pt>
                <c:pt idx="280">
                  <c:v>18.55</c:v>
                </c:pt>
                <c:pt idx="281">
                  <c:v>17.350000000000001</c:v>
                </c:pt>
                <c:pt idx="282">
                  <c:v>17.489999999999998</c:v>
                </c:pt>
                <c:pt idx="283">
                  <c:v>17.96</c:v>
                </c:pt>
                <c:pt idx="284">
                  <c:v>17.850000000000001</c:v>
                </c:pt>
                <c:pt idx="285">
                  <c:v>18.73</c:v>
                </c:pt>
                <c:pt idx="286">
                  <c:v>17.88</c:v>
                </c:pt>
                <c:pt idx="287">
                  <c:v>15.95</c:v>
                </c:pt>
                <c:pt idx="288">
                  <c:v>14.33</c:v>
                </c:pt>
                <c:pt idx="289">
                  <c:v>13.32</c:v>
                </c:pt>
                <c:pt idx="290">
                  <c:v>12.34</c:v>
                </c:pt>
                <c:pt idx="291">
                  <c:v>12.81</c:v>
                </c:pt>
                <c:pt idx="292">
                  <c:v>12.61</c:v>
                </c:pt>
                <c:pt idx="293">
                  <c:v>11.61</c:v>
                </c:pt>
                <c:pt idx="294">
                  <c:v>11.55</c:v>
                </c:pt>
                <c:pt idx="295">
                  <c:v>11.34</c:v>
                </c:pt>
                <c:pt idx="296">
                  <c:v>12.77</c:v>
                </c:pt>
                <c:pt idx="297">
                  <c:v>12.11</c:v>
                </c:pt>
                <c:pt idx="298">
                  <c:v>10.99</c:v>
                </c:pt>
                <c:pt idx="299">
                  <c:v>9.39</c:v>
                </c:pt>
                <c:pt idx="300">
                  <c:v>10.16</c:v>
                </c:pt>
                <c:pt idx="301">
                  <c:v>10.33</c:v>
                </c:pt>
                <c:pt idx="302">
                  <c:v>12.1</c:v>
                </c:pt>
                <c:pt idx="303">
                  <c:v>14.82</c:v>
                </c:pt>
                <c:pt idx="304">
                  <c:v>15.57</c:v>
                </c:pt>
                <c:pt idx="305">
                  <c:v>15.91</c:v>
                </c:pt>
                <c:pt idx="306">
                  <c:v>18.05</c:v>
                </c:pt>
                <c:pt idx="307">
                  <c:v>19.559999999999999</c:v>
                </c:pt>
                <c:pt idx="308">
                  <c:v>21.64</c:v>
                </c:pt>
                <c:pt idx="309">
                  <c:v>21.62</c:v>
                </c:pt>
                <c:pt idx="310">
                  <c:v>23.14</c:v>
                </c:pt>
                <c:pt idx="311">
                  <c:v>24.35</c:v>
                </c:pt>
                <c:pt idx="312">
                  <c:v>25.29</c:v>
                </c:pt>
                <c:pt idx="313">
                  <c:v>27.39</c:v>
                </c:pt>
                <c:pt idx="314">
                  <c:v>27.7</c:v>
                </c:pt>
                <c:pt idx="315">
                  <c:v>24.29</c:v>
                </c:pt>
                <c:pt idx="316">
                  <c:v>26.35</c:v>
                </c:pt>
                <c:pt idx="317">
                  <c:v>28.91</c:v>
                </c:pt>
                <c:pt idx="318">
                  <c:v>28</c:v>
                </c:pt>
                <c:pt idx="319">
                  <c:v>28.8</c:v>
                </c:pt>
                <c:pt idx="320">
                  <c:v>30.56</c:v>
                </c:pt>
                <c:pt idx="321">
                  <c:v>29.71</c:v>
                </c:pt>
                <c:pt idx="322">
                  <c:v>30</c:v>
                </c:pt>
                <c:pt idx="323">
                  <c:v>25.19</c:v>
                </c:pt>
                <c:pt idx="324">
                  <c:v>24.49</c:v>
                </c:pt>
                <c:pt idx="325">
                  <c:v>24.97</c:v>
                </c:pt>
                <c:pt idx="326">
                  <c:v>23.01</c:v>
                </c:pt>
                <c:pt idx="327">
                  <c:v>22.99</c:v>
                </c:pt>
                <c:pt idx="328">
                  <c:v>24.63</c:v>
                </c:pt>
                <c:pt idx="329">
                  <c:v>23.95</c:v>
                </c:pt>
                <c:pt idx="330">
                  <c:v>22.76</c:v>
                </c:pt>
                <c:pt idx="331">
                  <c:v>23.77</c:v>
                </c:pt>
                <c:pt idx="332">
                  <c:v>22.51</c:v>
                </c:pt>
                <c:pt idx="333">
                  <c:v>18.760000000000002</c:v>
                </c:pt>
                <c:pt idx="334">
                  <c:v>16.059999999999999</c:v>
                </c:pt>
                <c:pt idx="335">
                  <c:v>15.95</c:v>
                </c:pt>
                <c:pt idx="336">
                  <c:v>17.04</c:v>
                </c:pt>
                <c:pt idx="337">
                  <c:v>18.239999999999998</c:v>
                </c:pt>
                <c:pt idx="338">
                  <c:v>22.29</c:v>
                </c:pt>
                <c:pt idx="339">
                  <c:v>23.98</c:v>
                </c:pt>
                <c:pt idx="340">
                  <c:v>24.44</c:v>
                </c:pt>
                <c:pt idx="341">
                  <c:v>23.45</c:v>
                </c:pt>
                <c:pt idx="342">
                  <c:v>24.99</c:v>
                </c:pt>
                <c:pt idx="343">
                  <c:v>25.68</c:v>
                </c:pt>
                <c:pt idx="344">
                  <c:v>27.14</c:v>
                </c:pt>
                <c:pt idx="345">
                  <c:v>25.99</c:v>
                </c:pt>
                <c:pt idx="346">
                  <c:v>23.68</c:v>
                </c:pt>
                <c:pt idx="347">
                  <c:v>26.68</c:v>
                </c:pt>
                <c:pt idx="348">
                  <c:v>30.3</c:v>
                </c:pt>
                <c:pt idx="349">
                  <c:v>32.229999999999997</c:v>
                </c:pt>
                <c:pt idx="350">
                  <c:v>29.23</c:v>
                </c:pt>
                <c:pt idx="351">
                  <c:v>24.48</c:v>
                </c:pt>
                <c:pt idx="352">
                  <c:v>25.15</c:v>
                </c:pt>
                <c:pt idx="353">
                  <c:v>27.22</c:v>
                </c:pt>
                <c:pt idx="354">
                  <c:v>27.95</c:v>
                </c:pt>
                <c:pt idx="355">
                  <c:v>28.5</c:v>
                </c:pt>
                <c:pt idx="356">
                  <c:v>25.66</c:v>
                </c:pt>
                <c:pt idx="357">
                  <c:v>27.32</c:v>
                </c:pt>
                <c:pt idx="358">
                  <c:v>27.47</c:v>
                </c:pt>
                <c:pt idx="359">
                  <c:v>28.63</c:v>
                </c:pt>
                <c:pt idx="360">
                  <c:v>30.11</c:v>
                </c:pt>
                <c:pt idx="361">
                  <c:v>30.69</c:v>
                </c:pt>
                <c:pt idx="362">
                  <c:v>32.159999999999997</c:v>
                </c:pt>
                <c:pt idx="363">
                  <c:v>32.340000000000003</c:v>
                </c:pt>
                <c:pt idx="364">
                  <c:v>35.68</c:v>
                </c:pt>
                <c:pt idx="365">
                  <c:v>33.450000000000003</c:v>
                </c:pt>
                <c:pt idx="366">
                  <c:v>35.89</c:v>
                </c:pt>
                <c:pt idx="367">
                  <c:v>39.46</c:v>
                </c:pt>
                <c:pt idx="368">
                  <c:v>40.42</c:v>
                </c:pt>
                <c:pt idx="369">
                  <c:v>45.36</c:v>
                </c:pt>
                <c:pt idx="370">
                  <c:v>39.89</c:v>
                </c:pt>
                <c:pt idx="371">
                  <c:v>34.07</c:v>
                </c:pt>
                <c:pt idx="372">
                  <c:v>37.56</c:v>
                </c:pt>
                <c:pt idx="373">
                  <c:v>39.72</c:v>
                </c:pt>
                <c:pt idx="374">
                  <c:v>45.73</c:v>
                </c:pt>
                <c:pt idx="375">
                  <c:v>45.25</c:v>
                </c:pt>
                <c:pt idx="376">
                  <c:v>43.19</c:v>
                </c:pt>
                <c:pt idx="377">
                  <c:v>49.28</c:v>
                </c:pt>
                <c:pt idx="378">
                  <c:v>52.79</c:v>
                </c:pt>
                <c:pt idx="379">
                  <c:v>58.67</c:v>
                </c:pt>
                <c:pt idx="380">
                  <c:v>58.79</c:v>
                </c:pt>
                <c:pt idx="381">
                  <c:v>55.31</c:v>
                </c:pt>
                <c:pt idx="382">
                  <c:v>49.97</c:v>
                </c:pt>
                <c:pt idx="383">
                  <c:v>50.85</c:v>
                </c:pt>
                <c:pt idx="384">
                  <c:v>55.85</c:v>
                </c:pt>
                <c:pt idx="385">
                  <c:v>52.8</c:v>
                </c:pt>
                <c:pt idx="386">
                  <c:v>55.31</c:v>
                </c:pt>
                <c:pt idx="387">
                  <c:v>62.41</c:v>
                </c:pt>
                <c:pt idx="388">
                  <c:v>64.39</c:v>
                </c:pt>
                <c:pt idx="389">
                  <c:v>63.79</c:v>
                </c:pt>
                <c:pt idx="390">
                  <c:v>67.989999999999995</c:v>
                </c:pt>
                <c:pt idx="391">
                  <c:v>66.45</c:v>
                </c:pt>
                <c:pt idx="392">
                  <c:v>57.29</c:v>
                </c:pt>
                <c:pt idx="393">
                  <c:v>52.7</c:v>
                </c:pt>
                <c:pt idx="394">
                  <c:v>52.7</c:v>
                </c:pt>
                <c:pt idx="395">
                  <c:v>54.97</c:v>
                </c:pt>
                <c:pt idx="396">
                  <c:v>49.57</c:v>
                </c:pt>
                <c:pt idx="397">
                  <c:v>53.77</c:v>
                </c:pt>
                <c:pt idx="398">
                  <c:v>56.31</c:v>
                </c:pt>
                <c:pt idx="399">
                  <c:v>60.45</c:v>
                </c:pt>
                <c:pt idx="400">
                  <c:v>61.55</c:v>
                </c:pt>
                <c:pt idx="401">
                  <c:v>65.239999999999995</c:v>
                </c:pt>
                <c:pt idx="402">
                  <c:v>70.75</c:v>
                </c:pt>
                <c:pt idx="403">
                  <c:v>68.28</c:v>
                </c:pt>
                <c:pt idx="404">
                  <c:v>72.34</c:v>
                </c:pt>
                <c:pt idx="405">
                  <c:v>78.61</c:v>
                </c:pt>
                <c:pt idx="406">
                  <c:v>85.53</c:v>
                </c:pt>
                <c:pt idx="407">
                  <c:v>83.21</c:v>
                </c:pt>
                <c:pt idx="408">
                  <c:v>84.82</c:v>
                </c:pt>
                <c:pt idx="409">
                  <c:v>87.41</c:v>
                </c:pt>
                <c:pt idx="410">
                  <c:v>96.96</c:v>
                </c:pt>
                <c:pt idx="411">
                  <c:v>104.72</c:v>
                </c:pt>
                <c:pt idx="412">
                  <c:v>116.55</c:v>
                </c:pt>
                <c:pt idx="413">
                  <c:v>126.22</c:v>
                </c:pt>
                <c:pt idx="414">
                  <c:v>127.77</c:v>
                </c:pt>
                <c:pt idx="415">
                  <c:v>111.19</c:v>
                </c:pt>
                <c:pt idx="416">
                  <c:v>96.38</c:v>
                </c:pt>
                <c:pt idx="417">
                  <c:v>70.84</c:v>
                </c:pt>
                <c:pt idx="418">
                  <c:v>49.1</c:v>
                </c:pt>
                <c:pt idx="419">
                  <c:v>35.590000000000003</c:v>
                </c:pt>
                <c:pt idx="420">
                  <c:v>36.840000000000003</c:v>
                </c:pt>
                <c:pt idx="421">
                  <c:v>38.56</c:v>
                </c:pt>
                <c:pt idx="422">
                  <c:v>45.96</c:v>
                </c:pt>
                <c:pt idx="423">
                  <c:v>49.58</c:v>
                </c:pt>
                <c:pt idx="424">
                  <c:v>56.77</c:v>
                </c:pt>
                <c:pt idx="425">
                  <c:v>66.37</c:v>
                </c:pt>
                <c:pt idx="426">
                  <c:v>63.46</c:v>
                </c:pt>
                <c:pt idx="427">
                  <c:v>68.09</c:v>
                </c:pt>
                <c:pt idx="428">
                  <c:v>67.650000000000006</c:v>
                </c:pt>
                <c:pt idx="429">
                  <c:v>72.06</c:v>
                </c:pt>
                <c:pt idx="430">
                  <c:v>74.400000000000006</c:v>
                </c:pt>
                <c:pt idx="431">
                  <c:v>72.67</c:v>
                </c:pt>
                <c:pt idx="432">
                  <c:v>75.069999999999993</c:v>
                </c:pt>
                <c:pt idx="433">
                  <c:v>73.73</c:v>
                </c:pt>
                <c:pt idx="434">
                  <c:v>76.77</c:v>
                </c:pt>
                <c:pt idx="435">
                  <c:v>80.03</c:v>
                </c:pt>
                <c:pt idx="436">
                  <c:v>71.150000000000006</c:v>
                </c:pt>
                <c:pt idx="437">
                  <c:v>71.91</c:v>
                </c:pt>
                <c:pt idx="438">
                  <c:v>73.27</c:v>
                </c:pt>
                <c:pt idx="439">
                  <c:v>73.52</c:v>
                </c:pt>
                <c:pt idx="440">
                  <c:v>73.150000000000006</c:v>
                </c:pt>
                <c:pt idx="441">
                  <c:v>76.900000000000006</c:v>
                </c:pt>
                <c:pt idx="442">
                  <c:v>79.92</c:v>
                </c:pt>
                <c:pt idx="443">
                  <c:v>85.59</c:v>
                </c:pt>
                <c:pt idx="444">
                  <c:v>87.61</c:v>
                </c:pt>
                <c:pt idx="445">
                  <c:v>91.42</c:v>
                </c:pt>
                <c:pt idx="446">
                  <c:v>102.43</c:v>
                </c:pt>
                <c:pt idx="447">
                  <c:v>113.02</c:v>
                </c:pt>
                <c:pt idx="448">
                  <c:v>107.98</c:v>
                </c:pt>
                <c:pt idx="449">
                  <c:v>105.38</c:v>
                </c:pt>
                <c:pt idx="450">
                  <c:v>105.94</c:v>
                </c:pt>
                <c:pt idx="451">
                  <c:v>99</c:v>
                </c:pt>
                <c:pt idx="452">
                  <c:v>101.05</c:v>
                </c:pt>
                <c:pt idx="453">
                  <c:v>101.99</c:v>
                </c:pt>
                <c:pt idx="454">
                  <c:v>107.67</c:v>
                </c:pt>
                <c:pt idx="455">
                  <c:v>106.52</c:v>
                </c:pt>
                <c:pt idx="456">
                  <c:v>105.25</c:v>
                </c:pt>
                <c:pt idx="457">
                  <c:v>108.08</c:v>
                </c:pt>
                <c:pt idx="458">
                  <c:v>111</c:v>
                </c:pt>
                <c:pt idx="459">
                  <c:v>108.54</c:v>
                </c:pt>
                <c:pt idx="460">
                  <c:v>103.26</c:v>
                </c:pt>
                <c:pt idx="461">
                  <c:v>92.18</c:v>
                </c:pt>
                <c:pt idx="462">
                  <c:v>92.99</c:v>
                </c:pt>
                <c:pt idx="463">
                  <c:v>97.04</c:v>
                </c:pt>
                <c:pt idx="464">
                  <c:v>101.82</c:v>
                </c:pt>
                <c:pt idx="465">
                  <c:v>100.92</c:v>
                </c:pt>
                <c:pt idx="466">
                  <c:v>98.07</c:v>
                </c:pt>
                <c:pt idx="467">
                  <c:v>93.7</c:v>
                </c:pt>
                <c:pt idx="468">
                  <c:v>97.91</c:v>
                </c:pt>
                <c:pt idx="469">
                  <c:v>99.23</c:v>
                </c:pt>
                <c:pt idx="470">
                  <c:v>99.11</c:v>
                </c:pt>
                <c:pt idx="471">
                  <c:v>96.45</c:v>
                </c:pt>
                <c:pt idx="472">
                  <c:v>98.5</c:v>
                </c:pt>
                <c:pt idx="473">
                  <c:v>97.17</c:v>
                </c:pt>
                <c:pt idx="474">
                  <c:v>101.56</c:v>
                </c:pt>
                <c:pt idx="475">
                  <c:v>104.16</c:v>
                </c:pt>
                <c:pt idx="476">
                  <c:v>103.49</c:v>
                </c:pt>
                <c:pt idx="477">
                  <c:v>97.84</c:v>
                </c:pt>
                <c:pt idx="478">
                  <c:v>90.36</c:v>
                </c:pt>
                <c:pt idx="479">
                  <c:v>90.57</c:v>
                </c:pt>
                <c:pt idx="480">
                  <c:v>89.71</c:v>
                </c:pt>
                <c:pt idx="481">
                  <c:v>96.1</c:v>
                </c:pt>
                <c:pt idx="482">
                  <c:v>97.13</c:v>
                </c:pt>
                <c:pt idx="483">
                  <c:v>97.33</c:v>
                </c:pt>
                <c:pt idx="484">
                  <c:v>98.46</c:v>
                </c:pt>
                <c:pt idx="485">
                  <c:v>100.26</c:v>
                </c:pt>
                <c:pt idx="486">
                  <c:v>98.75</c:v>
                </c:pt>
                <c:pt idx="487">
                  <c:v>93.23</c:v>
                </c:pt>
                <c:pt idx="488">
                  <c:v>89.38</c:v>
                </c:pt>
                <c:pt idx="489">
                  <c:v>82.75</c:v>
                </c:pt>
                <c:pt idx="490">
                  <c:v>74.34</c:v>
                </c:pt>
                <c:pt idx="491">
                  <c:v>57.36</c:v>
                </c:pt>
                <c:pt idx="492">
                  <c:v>44.74</c:v>
                </c:pt>
                <c:pt idx="493">
                  <c:v>47.18</c:v>
                </c:pt>
                <c:pt idx="494">
                  <c:v>47.22</c:v>
                </c:pt>
                <c:pt idx="495">
                  <c:v>51.62</c:v>
                </c:pt>
                <c:pt idx="496">
                  <c:v>57.51</c:v>
                </c:pt>
                <c:pt idx="497">
                  <c:v>58.89</c:v>
                </c:pt>
                <c:pt idx="498">
                  <c:v>52.42</c:v>
                </c:pt>
                <c:pt idx="499">
                  <c:v>43.23</c:v>
                </c:pt>
                <c:pt idx="500">
                  <c:v>41.12</c:v>
                </c:pt>
                <c:pt idx="501">
                  <c:v>42.03</c:v>
                </c:pt>
                <c:pt idx="502">
                  <c:v>39.049999999999997</c:v>
                </c:pt>
                <c:pt idx="503">
                  <c:v>33.159999999999997</c:v>
                </c:pt>
                <c:pt idx="504">
                  <c:v>27.48</c:v>
                </c:pt>
                <c:pt idx="505">
                  <c:v>26.61</c:v>
                </c:pt>
                <c:pt idx="506">
                  <c:v>32.21</c:v>
                </c:pt>
                <c:pt idx="507">
                  <c:v>35.9</c:v>
                </c:pt>
                <c:pt idx="508">
                  <c:v>40.880000000000003</c:v>
                </c:pt>
                <c:pt idx="509">
                  <c:v>44.13</c:v>
                </c:pt>
                <c:pt idx="510">
                  <c:v>41.48</c:v>
                </c:pt>
                <c:pt idx="511">
                  <c:v>41.21</c:v>
                </c:pt>
                <c:pt idx="512">
                  <c:v>40.82</c:v>
                </c:pt>
                <c:pt idx="513">
                  <c:v>43.61</c:v>
                </c:pt>
                <c:pt idx="514">
                  <c:v>42.21</c:v>
                </c:pt>
                <c:pt idx="515">
                  <c:v>48.47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49.5</c:v>
                </c:pt>
                <c:pt idx="523">
                  <c:v>49.5</c:v>
                </c:pt>
                <c:pt idx="524">
                  <c:v>49.5</c:v>
                </c:pt>
                <c:pt idx="525">
                  <c:v>49.5</c:v>
                </c:pt>
                <c:pt idx="526">
                  <c:v>49.5</c:v>
                </c:pt>
                <c:pt idx="527">
                  <c:v>49.5</c:v>
                </c:pt>
                <c:pt idx="528">
                  <c:v>49.5</c:v>
                </c:pt>
                <c:pt idx="529">
                  <c:v>49.5</c:v>
                </c:pt>
                <c:pt idx="530">
                  <c:v>49.5</c:v>
                </c:pt>
                <c:pt idx="531">
                  <c:v>50.5</c:v>
                </c:pt>
                <c:pt idx="532">
                  <c:v>51.5</c:v>
                </c:pt>
                <c:pt idx="533">
                  <c:v>51.5</c:v>
                </c:pt>
                <c:pt idx="534">
                  <c:v>51.5</c:v>
                </c:pt>
                <c:pt idx="535">
                  <c:v>52.5</c:v>
                </c:pt>
                <c:pt idx="536">
                  <c:v>52.5</c:v>
                </c:pt>
                <c:pt idx="537">
                  <c:v>53.5</c:v>
                </c:pt>
                <c:pt idx="538">
                  <c:v>53.5</c:v>
                </c:pt>
                <c:pt idx="539">
                  <c:v>54.5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Oil-M'!$A$584</c:f>
              <c:strCache>
                <c:ptCount val="1"/>
                <c:pt idx="0">
                  <c:v>Real Price (Jan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Oil-M'!$A$41:$A$580</c:f>
              <c:numCache>
                <c:formatCode>mmmm\ yyyy</c:formatCode>
                <c:ptCount val="540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</c:numCache>
            </c:numRef>
          </c:cat>
          <c:val>
            <c:numRef>
              <c:f>'Crude Oil-M'!$D$41:$D$580</c:f>
              <c:numCache>
                <c:formatCode>0.00</c:formatCode>
                <c:ptCount val="540"/>
                <c:pt idx="0">
                  <c:v>49.886524273504271</c:v>
                </c:pt>
                <c:pt idx="1">
                  <c:v>64.079439323467227</c:v>
                </c:pt>
                <c:pt idx="2">
                  <c:v>64.835221589958167</c:v>
                </c:pt>
                <c:pt idx="3">
                  <c:v>64.380230519750526</c:v>
                </c:pt>
                <c:pt idx="4">
                  <c:v>65.220662716049375</c:v>
                </c:pt>
                <c:pt idx="5">
                  <c:v>64.886984163265311</c:v>
                </c:pt>
                <c:pt idx="6">
                  <c:v>62.961310344827588</c:v>
                </c:pt>
                <c:pt idx="7">
                  <c:v>61.86274693386774</c:v>
                </c:pt>
                <c:pt idx="8">
                  <c:v>60.285247272727268</c:v>
                </c:pt>
                <c:pt idx="9">
                  <c:v>59.38280345098039</c:v>
                </c:pt>
                <c:pt idx="10">
                  <c:v>59.231718679611646</c:v>
                </c:pt>
                <c:pt idx="11">
                  <c:v>60.135532331406552</c:v>
                </c:pt>
                <c:pt idx="12">
                  <c:v>59.442860573613757</c:v>
                </c:pt>
                <c:pt idx="13">
                  <c:v>60.399766539923959</c:v>
                </c:pt>
                <c:pt idx="14">
                  <c:v>61.231464242424231</c:v>
                </c:pt>
                <c:pt idx="15">
                  <c:v>60.908534037735841</c:v>
                </c:pt>
                <c:pt idx="16">
                  <c:v>60.839676233521644</c:v>
                </c:pt>
                <c:pt idx="17">
                  <c:v>64.389217943925232</c:v>
                </c:pt>
                <c:pt idx="18">
                  <c:v>63.252020592592586</c:v>
                </c:pt>
                <c:pt idx="19">
                  <c:v>64.006793357933574</c:v>
                </c:pt>
                <c:pt idx="20">
                  <c:v>62.60153142857142</c:v>
                </c:pt>
                <c:pt idx="21">
                  <c:v>65.00879533697632</c:v>
                </c:pt>
                <c:pt idx="22">
                  <c:v>66.21146502712476</c:v>
                </c:pt>
                <c:pt idx="23">
                  <c:v>64.847129928057555</c:v>
                </c:pt>
                <c:pt idx="24">
                  <c:v>57.895820931899628</c:v>
                </c:pt>
                <c:pt idx="25">
                  <c:v>57.748699534883706</c:v>
                </c:pt>
                <c:pt idx="26">
                  <c:v>58.73240899999999</c:v>
                </c:pt>
                <c:pt idx="27">
                  <c:v>58.106967130124779</c:v>
                </c:pt>
                <c:pt idx="28">
                  <c:v>57.88421744680852</c:v>
                </c:pt>
                <c:pt idx="29">
                  <c:v>57.878507795414478</c:v>
                </c:pt>
                <c:pt idx="30">
                  <c:v>57.702015859649123</c:v>
                </c:pt>
                <c:pt idx="31">
                  <c:v>57.697319930191973</c:v>
                </c:pt>
                <c:pt idx="32">
                  <c:v>56.931890416666675</c:v>
                </c:pt>
                <c:pt idx="33">
                  <c:v>56.720999930915369</c:v>
                </c:pt>
                <c:pt idx="34">
                  <c:v>56.902864578313249</c:v>
                </c:pt>
                <c:pt idx="35">
                  <c:v>57.152482602739738</c:v>
                </c:pt>
                <c:pt idx="36">
                  <c:v>58.519338057921637</c:v>
                </c:pt>
                <c:pt idx="37">
                  <c:v>59.528344013490731</c:v>
                </c:pt>
                <c:pt idx="38">
                  <c:v>59.392094228187922</c:v>
                </c:pt>
                <c:pt idx="39">
                  <c:v>58.265795733333334</c:v>
                </c:pt>
                <c:pt idx="40">
                  <c:v>59.123668571428574</c:v>
                </c:pt>
                <c:pt idx="41">
                  <c:v>58.870733090909098</c:v>
                </c:pt>
                <c:pt idx="42">
                  <c:v>57.819470000000003</c:v>
                </c:pt>
                <c:pt idx="43">
                  <c:v>58.49184733224223</c:v>
                </c:pt>
                <c:pt idx="44">
                  <c:v>57.586146818923332</c:v>
                </c:pt>
                <c:pt idx="45">
                  <c:v>57.542821818181821</c:v>
                </c:pt>
                <c:pt idx="46">
                  <c:v>57.367908774193552</c:v>
                </c:pt>
                <c:pt idx="47">
                  <c:v>57.677815473515253</c:v>
                </c:pt>
                <c:pt idx="48">
                  <c:v>56.377987368421053</c:v>
                </c:pt>
                <c:pt idx="49">
                  <c:v>55.684448634920635</c:v>
                </c:pt>
                <c:pt idx="50">
                  <c:v>55.947513059936909</c:v>
                </c:pt>
                <c:pt idx="51">
                  <c:v>54.862061971830983</c:v>
                </c:pt>
                <c:pt idx="52">
                  <c:v>54.766903937984495</c:v>
                </c:pt>
                <c:pt idx="53">
                  <c:v>54.457981784615384</c:v>
                </c:pt>
                <c:pt idx="54">
                  <c:v>53.856431999999998</c:v>
                </c:pt>
                <c:pt idx="55">
                  <c:v>53.418706889226101</c:v>
                </c:pt>
                <c:pt idx="56">
                  <c:v>53.19299717293233</c:v>
                </c:pt>
                <c:pt idx="57">
                  <c:v>53.080169180327871</c:v>
                </c:pt>
                <c:pt idx="58">
                  <c:v>53.162354014814817</c:v>
                </c:pt>
                <c:pt idx="59">
                  <c:v>53.566258851251831</c:v>
                </c:pt>
                <c:pt idx="60">
                  <c:v>55.087316788321161</c:v>
                </c:pt>
                <c:pt idx="61">
                  <c:v>55.866941502890178</c:v>
                </c:pt>
                <c:pt idx="62">
                  <c:v>57.153377167381983</c:v>
                </c:pt>
                <c:pt idx="63">
                  <c:v>60.621218583569409</c:v>
                </c:pt>
                <c:pt idx="64">
                  <c:v>64.783719887955186</c:v>
                </c:pt>
                <c:pt idx="65">
                  <c:v>70.910829806094199</c:v>
                </c:pt>
                <c:pt idx="66">
                  <c:v>77.003695013698632</c:v>
                </c:pt>
                <c:pt idx="67">
                  <c:v>79.212219701492543</c:v>
                </c:pt>
                <c:pt idx="68">
                  <c:v>82.00090086021504</c:v>
                </c:pt>
                <c:pt idx="69">
                  <c:v>81.096177127659573</c:v>
                </c:pt>
                <c:pt idx="70">
                  <c:v>86.55302378947367</c:v>
                </c:pt>
                <c:pt idx="71">
                  <c:v>91.523420858257481</c:v>
                </c:pt>
                <c:pt idx="72">
                  <c:v>95.975638461538452</c:v>
                </c:pt>
                <c:pt idx="73">
                  <c:v>99.84548050632911</c:v>
                </c:pt>
                <c:pt idx="74">
                  <c:v>101.57443655430711</c:v>
                </c:pt>
                <c:pt idx="75">
                  <c:v>100.93110526576018</c:v>
                </c:pt>
                <c:pt idx="76">
                  <c:v>102.29684494492044</c:v>
                </c:pt>
                <c:pt idx="77">
                  <c:v>101.74751263030304</c:v>
                </c:pt>
                <c:pt idx="78">
                  <c:v>101.71275186440678</c:v>
                </c:pt>
                <c:pt idx="79">
                  <c:v>100.77442038461538</c:v>
                </c:pt>
                <c:pt idx="80">
                  <c:v>99.991666078665077</c:v>
                </c:pt>
                <c:pt idx="81">
                  <c:v>99.535860118063766</c:v>
                </c:pt>
                <c:pt idx="82">
                  <c:v>99.797599719626191</c:v>
                </c:pt>
                <c:pt idx="83">
                  <c:v>100.39511287037037</c:v>
                </c:pt>
                <c:pt idx="84">
                  <c:v>108.46385366972477</c:v>
                </c:pt>
                <c:pt idx="85">
                  <c:v>107.89279090909091</c:v>
                </c:pt>
                <c:pt idx="86">
                  <c:v>105.26619440180588</c:v>
                </c:pt>
                <c:pt idx="87">
                  <c:v>104.94870778900112</c:v>
                </c:pt>
                <c:pt idx="88">
                  <c:v>102.69970051282053</c:v>
                </c:pt>
                <c:pt idx="89">
                  <c:v>99.612909524861877</c:v>
                </c:pt>
                <c:pt idx="90">
                  <c:v>97.326946797814188</c:v>
                </c:pt>
                <c:pt idx="91">
                  <c:v>94.581272537960956</c:v>
                </c:pt>
                <c:pt idx="92">
                  <c:v>92.673277937701386</c:v>
                </c:pt>
                <c:pt idx="93">
                  <c:v>92.349546809421838</c:v>
                </c:pt>
                <c:pt idx="94">
                  <c:v>93.980159744136472</c:v>
                </c:pt>
                <c:pt idx="95">
                  <c:v>93.007883953241233</c:v>
                </c:pt>
                <c:pt idx="96">
                  <c:v>91.6549493220339</c:v>
                </c:pt>
                <c:pt idx="97">
                  <c:v>91.210350496304102</c:v>
                </c:pt>
                <c:pt idx="98">
                  <c:v>87.585587412882788</c:v>
                </c:pt>
                <c:pt idx="99">
                  <c:v>84.105706610526326</c:v>
                </c:pt>
                <c:pt idx="100">
                  <c:v>83.214849968717417</c:v>
                </c:pt>
                <c:pt idx="101">
                  <c:v>84.806072329896907</c:v>
                </c:pt>
                <c:pt idx="102">
                  <c:v>83.497244882051277</c:v>
                </c:pt>
                <c:pt idx="103">
                  <c:v>82.105329375639712</c:v>
                </c:pt>
                <c:pt idx="104">
                  <c:v>82.304674636642787</c:v>
                </c:pt>
                <c:pt idx="105">
                  <c:v>82.589493496432212</c:v>
                </c:pt>
                <c:pt idx="106">
                  <c:v>82.201772816326539</c:v>
                </c:pt>
                <c:pt idx="107">
                  <c:v>81.85614779938588</c:v>
                </c:pt>
                <c:pt idx="108">
                  <c:v>78.083172216547496</c:v>
                </c:pt>
                <c:pt idx="109">
                  <c:v>76.413615346938784</c:v>
                </c:pt>
                <c:pt idx="110">
                  <c:v>70.55346454638125</c:v>
                </c:pt>
                <c:pt idx="111">
                  <c:v>68.870836842105263</c:v>
                </c:pt>
                <c:pt idx="112">
                  <c:v>70.016531370967741</c:v>
                </c:pt>
                <c:pt idx="113">
                  <c:v>71.590092474849101</c:v>
                </c:pt>
                <c:pt idx="114">
                  <c:v>70.156648336673342</c:v>
                </c:pt>
                <c:pt idx="115">
                  <c:v>71.746121878121883</c:v>
                </c:pt>
                <c:pt idx="116">
                  <c:v>71.628733227091644</c:v>
                </c:pt>
                <c:pt idx="117">
                  <c:v>71.658465952380951</c:v>
                </c:pt>
                <c:pt idx="118">
                  <c:v>70.04918037586549</c:v>
                </c:pt>
                <c:pt idx="119">
                  <c:v>70.346121499013805</c:v>
                </c:pt>
                <c:pt idx="120">
                  <c:v>68.671611361410385</c:v>
                </c:pt>
                <c:pt idx="121">
                  <c:v>68.59796358674464</c:v>
                </c:pt>
                <c:pt idx="122">
                  <c:v>68.492605247813415</c:v>
                </c:pt>
                <c:pt idx="123">
                  <c:v>68.604464123910944</c:v>
                </c:pt>
                <c:pt idx="124">
                  <c:v>68.824721777777782</c:v>
                </c:pt>
                <c:pt idx="125">
                  <c:v>68.527648756027006</c:v>
                </c:pt>
                <c:pt idx="126">
                  <c:v>67.819996157540828</c:v>
                </c:pt>
                <c:pt idx="127">
                  <c:v>67.438559080459768</c:v>
                </c:pt>
                <c:pt idx="128">
                  <c:v>66.733777268385865</c:v>
                </c:pt>
                <c:pt idx="129">
                  <c:v>66.688268468125599</c:v>
                </c:pt>
                <c:pt idx="130">
                  <c:v>66.44600660968662</c:v>
                </c:pt>
                <c:pt idx="131">
                  <c:v>64.658580170616119</c:v>
                </c:pt>
                <c:pt idx="132">
                  <c:v>63.31552976348155</c:v>
                </c:pt>
                <c:pt idx="133">
                  <c:v>61.813041354656633</c:v>
                </c:pt>
                <c:pt idx="134">
                  <c:v>62.002349063670401</c:v>
                </c:pt>
                <c:pt idx="135">
                  <c:v>62.773799401869155</c:v>
                </c:pt>
                <c:pt idx="136">
                  <c:v>62.679394029850741</c:v>
                </c:pt>
                <c:pt idx="137">
                  <c:v>61.711845581395345</c:v>
                </c:pt>
                <c:pt idx="138">
                  <c:v>60.060140464252562</c:v>
                </c:pt>
                <c:pt idx="139">
                  <c:v>60.039065282669135</c:v>
                </c:pt>
                <c:pt idx="140">
                  <c:v>59.815380425531913</c:v>
                </c:pt>
                <c:pt idx="141">
                  <c:v>60.110932866359441</c:v>
                </c:pt>
                <c:pt idx="142">
                  <c:v>60.572246311926612</c:v>
                </c:pt>
                <c:pt idx="143">
                  <c:v>58.272465607305939</c:v>
                </c:pt>
                <c:pt idx="144">
                  <c:v>55.224917852593265</c:v>
                </c:pt>
                <c:pt idx="145">
                  <c:v>40.190398760255242</c:v>
                </c:pt>
                <c:pt idx="146">
                  <c:v>31.731115380384967</c:v>
                </c:pt>
                <c:pt idx="147">
                  <c:v>29.451451333946647</c:v>
                </c:pt>
                <c:pt idx="148">
                  <c:v>29.41506209174312</c:v>
                </c:pt>
                <c:pt idx="149">
                  <c:v>27.260213893967091</c:v>
                </c:pt>
                <c:pt idx="150">
                  <c:v>24.256108347031965</c:v>
                </c:pt>
                <c:pt idx="151">
                  <c:v>26.366389124087586</c:v>
                </c:pt>
                <c:pt idx="152">
                  <c:v>28.439433090909088</c:v>
                </c:pt>
                <c:pt idx="153">
                  <c:v>28.233177059891101</c:v>
                </c:pt>
                <c:pt idx="154">
                  <c:v>29.681543333333334</c:v>
                </c:pt>
                <c:pt idx="155">
                  <c:v>31.134405848375447</c:v>
                </c:pt>
                <c:pt idx="156">
                  <c:v>35.949363375224415</c:v>
                </c:pt>
                <c:pt idx="157">
                  <c:v>36.974846082289801</c:v>
                </c:pt>
                <c:pt idx="158">
                  <c:v>37.450569554367199</c:v>
                </c:pt>
                <c:pt idx="159">
                  <c:v>38.645320816326532</c:v>
                </c:pt>
                <c:pt idx="160">
                  <c:v>39.318316814159296</c:v>
                </c:pt>
                <c:pt idx="161">
                  <c:v>40.131779594713656</c:v>
                </c:pt>
                <c:pt idx="162">
                  <c:v>41.202589666080854</c:v>
                </c:pt>
                <c:pt idx="163">
                  <c:v>41.150146351706034</c:v>
                </c:pt>
                <c:pt idx="164">
                  <c:v>39.414768334786402</c:v>
                </c:pt>
                <c:pt idx="165">
                  <c:v>39.227268800000004</c:v>
                </c:pt>
                <c:pt idx="166">
                  <c:v>38.268546412478344</c:v>
                </c:pt>
                <c:pt idx="167">
                  <c:v>36.222723875432528</c:v>
                </c:pt>
                <c:pt idx="168">
                  <c:v>32.425074827586208</c:v>
                </c:pt>
                <c:pt idx="169">
                  <c:v>32.327363786574871</c:v>
                </c:pt>
                <c:pt idx="170">
                  <c:v>30.781325253218885</c:v>
                </c:pt>
                <c:pt idx="171">
                  <c:v>32.446205187713311</c:v>
                </c:pt>
                <c:pt idx="172">
                  <c:v>33.00565848510638</c:v>
                </c:pt>
                <c:pt idx="173">
                  <c:v>31.978654237288136</c:v>
                </c:pt>
                <c:pt idx="174">
                  <c:v>30.426163915611816</c:v>
                </c:pt>
                <c:pt idx="175">
                  <c:v>29.295880067226893</c:v>
                </c:pt>
                <c:pt idx="176">
                  <c:v>28.195427079497904</c:v>
                </c:pt>
                <c:pt idx="177">
                  <c:v>26.497312093411178</c:v>
                </c:pt>
                <c:pt idx="178">
                  <c:v>25.61996728179551</c:v>
                </c:pt>
                <c:pt idx="179">
                  <c:v>28.459694647887321</c:v>
                </c:pt>
                <c:pt idx="180">
                  <c:v>32.219013333333336</c:v>
                </c:pt>
                <c:pt idx="181">
                  <c:v>33.254203486842101</c:v>
                </c:pt>
                <c:pt idx="182">
                  <c:v>35.40191168576105</c:v>
                </c:pt>
                <c:pt idx="183">
                  <c:v>38.7424316490658</c:v>
                </c:pt>
                <c:pt idx="184">
                  <c:v>37.491755214227972</c:v>
                </c:pt>
                <c:pt idx="185">
                  <c:v>35.84076396454472</c:v>
                </c:pt>
                <c:pt idx="186">
                  <c:v>35.178093943775096</c:v>
                </c:pt>
                <c:pt idx="187">
                  <c:v>33.691971020080317</c:v>
                </c:pt>
                <c:pt idx="188">
                  <c:v>34.371763205128204</c:v>
                </c:pt>
                <c:pt idx="189">
                  <c:v>35.508036810207329</c:v>
                </c:pt>
                <c:pt idx="190">
                  <c:v>35.425030405083405</c:v>
                </c:pt>
                <c:pt idx="191">
                  <c:v>38.647510055423602</c:v>
                </c:pt>
                <c:pt idx="192">
                  <c:v>39.16209963921569</c:v>
                </c:pt>
                <c:pt idx="193">
                  <c:v>37.620694624999999</c:v>
                </c:pt>
                <c:pt idx="194">
                  <c:v>35.854981150855366</c:v>
                </c:pt>
                <c:pt idx="195">
                  <c:v>31.465350380139647</c:v>
                </c:pt>
                <c:pt idx="196">
                  <c:v>30.304011835786213</c:v>
                </c:pt>
                <c:pt idx="197">
                  <c:v>28.393175981524255</c:v>
                </c:pt>
                <c:pt idx="198">
                  <c:v>30.8557058697318</c:v>
                </c:pt>
                <c:pt idx="199">
                  <c:v>44.879230273556232</c:v>
                </c:pt>
                <c:pt idx="200">
                  <c:v>54.900361901886789</c:v>
                </c:pt>
                <c:pt idx="201">
                  <c:v>60.004866206896551</c:v>
                </c:pt>
                <c:pt idx="202">
                  <c:v>54.972083590127156</c:v>
                </c:pt>
                <c:pt idx="203">
                  <c:v>46.368049359165418</c:v>
                </c:pt>
                <c:pt idx="204">
                  <c:v>40.303963771343732</c:v>
                </c:pt>
                <c:pt idx="205">
                  <c:v>33.050017210682491</c:v>
                </c:pt>
                <c:pt idx="206">
                  <c:v>31.749688664688424</c:v>
                </c:pt>
                <c:pt idx="207">
                  <c:v>33.012667120651372</c:v>
                </c:pt>
                <c:pt idx="208">
                  <c:v>32.962753274336279</c:v>
                </c:pt>
                <c:pt idx="209">
                  <c:v>31.82755964705882</c:v>
                </c:pt>
                <c:pt idx="210">
                  <c:v>32.424304375917764</c:v>
                </c:pt>
                <c:pt idx="211">
                  <c:v>33.345219502196194</c:v>
                </c:pt>
                <c:pt idx="212">
                  <c:v>33.763194160583936</c:v>
                </c:pt>
                <c:pt idx="213">
                  <c:v>35.239977725947519</c:v>
                </c:pt>
                <c:pt idx="214">
                  <c:v>34.185524238026133</c:v>
                </c:pt>
                <c:pt idx="215">
                  <c:v>30.246334066570192</c:v>
                </c:pt>
                <c:pt idx="216">
                  <c:v>28.340935936370212</c:v>
                </c:pt>
                <c:pt idx="217">
                  <c:v>28.103942279942281</c:v>
                </c:pt>
                <c:pt idx="218">
                  <c:v>28.632987375988499</c:v>
                </c:pt>
                <c:pt idx="219">
                  <c:v>30.335247116212344</c:v>
                </c:pt>
                <c:pt idx="220">
                  <c:v>32.744688732999279</c:v>
                </c:pt>
                <c:pt idx="221">
                  <c:v>34.458397087794431</c:v>
                </c:pt>
                <c:pt idx="222">
                  <c:v>34.204348014234867</c:v>
                </c:pt>
                <c:pt idx="223">
                  <c:v>33.284234375000004</c:v>
                </c:pt>
                <c:pt idx="224">
                  <c:v>33.23072079376329</c:v>
                </c:pt>
                <c:pt idx="225">
                  <c:v>33.227457558221595</c:v>
                </c:pt>
                <c:pt idx="226">
                  <c:v>31.523485995777616</c:v>
                </c:pt>
                <c:pt idx="227">
                  <c:v>28.981375797610685</c:v>
                </c:pt>
                <c:pt idx="228">
                  <c:v>28.641223529411768</c:v>
                </c:pt>
                <c:pt idx="229">
                  <c:v>29.618948036338224</c:v>
                </c:pt>
                <c:pt idx="230">
                  <c:v>30.274153021632937</c:v>
                </c:pt>
                <c:pt idx="231">
                  <c:v>31.066167176634217</c:v>
                </c:pt>
                <c:pt idx="232">
                  <c:v>30.203381803051318</c:v>
                </c:pt>
                <c:pt idx="233">
                  <c:v>28.343497713097715</c:v>
                </c:pt>
                <c:pt idx="234">
                  <c:v>26.63633788235294</c:v>
                </c:pt>
                <c:pt idx="235">
                  <c:v>26.295333259668507</c:v>
                </c:pt>
                <c:pt idx="236">
                  <c:v>25.721793986206894</c:v>
                </c:pt>
                <c:pt idx="237">
                  <c:v>26.067250934065935</c:v>
                </c:pt>
                <c:pt idx="238">
                  <c:v>23.427932328767124</c:v>
                </c:pt>
                <c:pt idx="239">
                  <c:v>20.900458127136019</c:v>
                </c:pt>
                <c:pt idx="240">
                  <c:v>21.516156336295282</c:v>
                </c:pt>
                <c:pt idx="241">
                  <c:v>21.407703885480572</c:v>
                </c:pt>
                <c:pt idx="242">
                  <c:v>21.812891040108767</c:v>
                </c:pt>
                <c:pt idx="243">
                  <c:v>24.047342500000003</c:v>
                </c:pt>
                <c:pt idx="244">
                  <c:v>25.979046074576267</c:v>
                </c:pt>
                <c:pt idx="245">
                  <c:v>28.048646490872208</c:v>
                </c:pt>
                <c:pt idx="246">
                  <c:v>28.741583611859838</c:v>
                </c:pt>
                <c:pt idx="247">
                  <c:v>27.220695731543625</c:v>
                </c:pt>
                <c:pt idx="248">
                  <c:v>25.943039946416608</c:v>
                </c:pt>
                <c:pt idx="249">
                  <c:v>26.512302597054887</c:v>
                </c:pt>
                <c:pt idx="250">
                  <c:v>26.750290947930576</c:v>
                </c:pt>
                <c:pt idx="251">
                  <c:v>25.593919467021987</c:v>
                </c:pt>
                <c:pt idx="252">
                  <c:v>26.787632053156145</c:v>
                </c:pt>
                <c:pt idx="253">
                  <c:v>27.765284188204113</c:v>
                </c:pt>
                <c:pt idx="254">
                  <c:v>27.710194338624341</c:v>
                </c:pt>
                <c:pt idx="255">
                  <c:v>29.990266666666663</c:v>
                </c:pt>
                <c:pt idx="256">
                  <c:v>29.707031058514136</c:v>
                </c:pt>
                <c:pt idx="257">
                  <c:v>27.843441417322833</c:v>
                </c:pt>
                <c:pt idx="258">
                  <c:v>26.323273918741808</c:v>
                </c:pt>
                <c:pt idx="259">
                  <c:v>26.335314689339437</c:v>
                </c:pt>
                <c:pt idx="260">
                  <c:v>26.571235689092099</c:v>
                </c:pt>
                <c:pt idx="261">
                  <c:v>25.835876325732901</c:v>
                </c:pt>
                <c:pt idx="262">
                  <c:v>26.166562186076774</c:v>
                </c:pt>
                <c:pt idx="263">
                  <c:v>27.73025024041586</c:v>
                </c:pt>
                <c:pt idx="264">
                  <c:v>27.508164137039433</c:v>
                </c:pt>
                <c:pt idx="265">
                  <c:v>27.910410374193546</c:v>
                </c:pt>
                <c:pt idx="266">
                  <c:v>31.155388810289388</c:v>
                </c:pt>
                <c:pt idx="267">
                  <c:v>33.265836207559254</c:v>
                </c:pt>
                <c:pt idx="268">
                  <c:v>31.318555294117647</c:v>
                </c:pt>
                <c:pt idx="269">
                  <c:v>30.015709814932993</c:v>
                </c:pt>
                <c:pt idx="270">
                  <c:v>30.392534012738853</c:v>
                </c:pt>
                <c:pt idx="271">
                  <c:v>31.794126666666667</c:v>
                </c:pt>
                <c:pt idx="272">
                  <c:v>34.024393253012043</c:v>
                </c:pt>
                <c:pt idx="273">
                  <c:v>35.732732541087231</c:v>
                </c:pt>
                <c:pt idx="274">
                  <c:v>34.7610968115942</c:v>
                </c:pt>
                <c:pt idx="275">
                  <c:v>35.530598918918919</c:v>
                </c:pt>
                <c:pt idx="276">
                  <c:v>35.158269811794227</c:v>
                </c:pt>
                <c:pt idx="277">
                  <c:v>31.829958371947402</c:v>
                </c:pt>
                <c:pt idx="278">
                  <c:v>29.189672490613265</c:v>
                </c:pt>
                <c:pt idx="279">
                  <c:v>27.146470494058782</c:v>
                </c:pt>
                <c:pt idx="280">
                  <c:v>28.242682426516573</c:v>
                </c:pt>
                <c:pt idx="281">
                  <c:v>26.366195006242201</c:v>
                </c:pt>
                <c:pt idx="282">
                  <c:v>26.545807331670822</c:v>
                </c:pt>
                <c:pt idx="283">
                  <c:v>27.191350646766168</c:v>
                </c:pt>
                <c:pt idx="284">
                  <c:v>26.95775210918114</c:v>
                </c:pt>
                <c:pt idx="285">
                  <c:v>28.234216668730653</c:v>
                </c:pt>
                <c:pt idx="286">
                  <c:v>26.919561855287569</c:v>
                </c:pt>
                <c:pt idx="287">
                  <c:v>23.998973300370828</c:v>
                </c:pt>
                <c:pt idx="288">
                  <c:v>21.534840938271604</c:v>
                </c:pt>
                <c:pt idx="289">
                  <c:v>20.017032888888888</c:v>
                </c:pt>
                <c:pt idx="290">
                  <c:v>18.54430824691358</c:v>
                </c:pt>
                <c:pt idx="291">
                  <c:v>19.226878076448827</c:v>
                </c:pt>
                <c:pt idx="292">
                  <c:v>18.880132496924968</c:v>
                </c:pt>
                <c:pt idx="293">
                  <c:v>17.361542653562655</c:v>
                </c:pt>
                <c:pt idx="294">
                  <c:v>17.229486029411767</c:v>
                </c:pt>
                <c:pt idx="295">
                  <c:v>16.895517356181152</c:v>
                </c:pt>
                <c:pt idx="296">
                  <c:v>19.014444085626909</c:v>
                </c:pt>
                <c:pt idx="297">
                  <c:v>17.987701915802319</c:v>
                </c:pt>
                <c:pt idx="298">
                  <c:v>16.304204119439365</c:v>
                </c:pt>
                <c:pt idx="299">
                  <c:v>13.905104963503652</c:v>
                </c:pt>
                <c:pt idx="300">
                  <c:v>15.01794817243473</c:v>
                </c:pt>
                <c:pt idx="301">
                  <c:v>15.269232738312082</c:v>
                </c:pt>
                <c:pt idx="302">
                  <c:v>17.874695631067961</c:v>
                </c:pt>
                <c:pt idx="303">
                  <c:v>21.7476487522604</c:v>
                </c:pt>
                <c:pt idx="304">
                  <c:v>22.834474265060241</c:v>
                </c:pt>
                <c:pt idx="305">
                  <c:v>23.333107614457834</c:v>
                </c:pt>
                <c:pt idx="306">
                  <c:v>26.360406238752251</c:v>
                </c:pt>
                <c:pt idx="307">
                  <c:v>28.497246104129264</c:v>
                </c:pt>
                <c:pt idx="308">
                  <c:v>31.39610641239571</c:v>
                </c:pt>
                <c:pt idx="309">
                  <c:v>31.311110339083879</c:v>
                </c:pt>
                <c:pt idx="310">
                  <c:v>33.45274498812352</c:v>
                </c:pt>
                <c:pt idx="311">
                  <c:v>35.118585545023699</c:v>
                </c:pt>
                <c:pt idx="312">
                  <c:v>36.366571860602477</c:v>
                </c:pt>
                <c:pt idx="313">
                  <c:v>39.224155623529413</c:v>
                </c:pt>
                <c:pt idx="314">
                  <c:v>39.436117426900587</c:v>
                </c:pt>
                <c:pt idx="315">
                  <c:v>34.601581135166761</c:v>
                </c:pt>
                <c:pt idx="316">
                  <c:v>37.470315654205613</c:v>
                </c:pt>
                <c:pt idx="317">
                  <c:v>40.871957398373986</c:v>
                </c:pt>
                <c:pt idx="318">
                  <c:v>39.470823393167336</c:v>
                </c:pt>
                <c:pt idx="319">
                  <c:v>40.598561204400696</c:v>
                </c:pt>
                <c:pt idx="320">
                  <c:v>42.856245529953917</c:v>
                </c:pt>
                <c:pt idx="321">
                  <c:v>41.592359884991374</c:v>
                </c:pt>
                <c:pt idx="322">
                  <c:v>41.926016073478763</c:v>
                </c:pt>
                <c:pt idx="323">
                  <c:v>35.123227812142041</c:v>
                </c:pt>
                <c:pt idx="324">
                  <c:v>33.952735170842821</c:v>
                </c:pt>
                <c:pt idx="325">
                  <c:v>34.539525500000003</c:v>
                </c:pt>
                <c:pt idx="326">
                  <c:v>31.81029928449745</c:v>
                </c:pt>
                <c:pt idx="327">
                  <c:v>31.728598049886621</c:v>
                </c:pt>
                <c:pt idx="328">
                  <c:v>33.819421049069376</c:v>
                </c:pt>
                <c:pt idx="329">
                  <c:v>32.811688688801347</c:v>
                </c:pt>
                <c:pt idx="330">
                  <c:v>31.234109943630216</c:v>
                </c:pt>
                <c:pt idx="331">
                  <c:v>32.620157880496052</c:v>
                </c:pt>
                <c:pt idx="332">
                  <c:v>30.769615407074681</c:v>
                </c:pt>
                <c:pt idx="333">
                  <c:v>25.71581927927928</c:v>
                </c:pt>
                <c:pt idx="334">
                  <c:v>22.027117881690142</c:v>
                </c:pt>
                <c:pt idx="335">
                  <c:v>21.888578804960542</c:v>
                </c:pt>
                <c:pt idx="336">
                  <c:v>23.344934248733821</c:v>
                </c:pt>
                <c:pt idx="337">
                  <c:v>24.946827505617975</c:v>
                </c:pt>
                <c:pt idx="338">
                  <c:v>30.400612974789915</c:v>
                </c:pt>
                <c:pt idx="339">
                  <c:v>32.559624049079758</c:v>
                </c:pt>
                <c:pt idx="340">
                  <c:v>33.14722994986073</c:v>
                </c:pt>
                <c:pt idx="341">
                  <c:v>31.786814476614698</c:v>
                </c:pt>
                <c:pt idx="342">
                  <c:v>33.79903053333333</c:v>
                </c:pt>
                <c:pt idx="343">
                  <c:v>34.636045828254844</c:v>
                </c:pt>
                <c:pt idx="344">
                  <c:v>36.544490353982297</c:v>
                </c:pt>
                <c:pt idx="345">
                  <c:v>34.918741147902864</c:v>
                </c:pt>
                <c:pt idx="346">
                  <c:v>31.762564584022041</c:v>
                </c:pt>
                <c:pt idx="347">
                  <c:v>35.727484444444443</c:v>
                </c:pt>
                <c:pt idx="348">
                  <c:v>40.397300766703182</c:v>
                </c:pt>
                <c:pt idx="349">
                  <c:v>42.736418257080601</c:v>
                </c:pt>
                <c:pt idx="350">
                  <c:v>38.695243023382275</c:v>
                </c:pt>
                <c:pt idx="351">
                  <c:v>32.530926812227072</c:v>
                </c:pt>
                <c:pt idx="352">
                  <c:v>33.476093821760522</c:v>
                </c:pt>
                <c:pt idx="353">
                  <c:v>36.191807143637355</c:v>
                </c:pt>
                <c:pt idx="354">
                  <c:v>37.041037996733806</c:v>
                </c:pt>
                <c:pt idx="355">
                  <c:v>37.606159349593497</c:v>
                </c:pt>
                <c:pt idx="356">
                  <c:v>33.748985759049162</c:v>
                </c:pt>
                <c:pt idx="357">
                  <c:v>35.971146176311521</c:v>
                </c:pt>
                <c:pt idx="358">
                  <c:v>36.149094529729723</c:v>
                </c:pt>
                <c:pt idx="359">
                  <c:v>37.574042867924533</c:v>
                </c:pt>
                <c:pt idx="360">
                  <c:v>39.346707160493821</c:v>
                </c:pt>
                <c:pt idx="361">
                  <c:v>40.018707959292989</c:v>
                </c:pt>
                <c:pt idx="362">
                  <c:v>41.845883826830566</c:v>
                </c:pt>
                <c:pt idx="363">
                  <c:v>42.012731782283886</c:v>
                </c:pt>
                <c:pt idx="364">
                  <c:v>46.15467732199788</c:v>
                </c:pt>
                <c:pt idx="365">
                  <c:v>43.109665854949711</c:v>
                </c:pt>
                <c:pt idx="366">
                  <c:v>46.205366768905343</c:v>
                </c:pt>
                <c:pt idx="367">
                  <c:v>50.774591881606767</c:v>
                </c:pt>
                <c:pt idx="368">
                  <c:v>51.845443456269763</c:v>
                </c:pt>
                <c:pt idx="369">
                  <c:v>57.876887547169815</c:v>
                </c:pt>
                <c:pt idx="370">
                  <c:v>50.658510464267081</c:v>
                </c:pt>
                <c:pt idx="371">
                  <c:v>43.267371559728737</c:v>
                </c:pt>
                <c:pt idx="372">
                  <c:v>47.724410354906063</c:v>
                </c:pt>
                <c:pt idx="373">
                  <c:v>50.259095051975052</c:v>
                </c:pt>
                <c:pt idx="374">
                  <c:v>57.653996851372341</c:v>
                </c:pt>
                <c:pt idx="375">
                  <c:v>56.872124935467212</c:v>
                </c:pt>
                <c:pt idx="376">
                  <c:v>54.311068057851237</c:v>
                </c:pt>
                <c:pt idx="377">
                  <c:v>61.937200371708826</c:v>
                </c:pt>
                <c:pt idx="378">
                  <c:v>65.940208394048227</c:v>
                </c:pt>
                <c:pt idx="379">
                  <c:v>72.836486323304428</c:v>
                </c:pt>
                <c:pt idx="380">
                  <c:v>71.994210342052313</c:v>
                </c:pt>
                <c:pt idx="381">
                  <c:v>67.630545575087893</c:v>
                </c:pt>
                <c:pt idx="382">
                  <c:v>61.409472428066628</c:v>
                </c:pt>
                <c:pt idx="383">
                  <c:v>62.490928016153454</c:v>
                </c:pt>
                <c:pt idx="384">
                  <c:v>68.222302257902655</c:v>
                </c:pt>
                <c:pt idx="385">
                  <c:v>64.464298495486446</c:v>
                </c:pt>
                <c:pt idx="386">
                  <c:v>67.427349143715574</c:v>
                </c:pt>
                <c:pt idx="387">
                  <c:v>75.703734250124555</c:v>
                </c:pt>
                <c:pt idx="388">
                  <c:v>77.872683835072024</c:v>
                </c:pt>
                <c:pt idx="389">
                  <c:v>76.955901962338956</c:v>
                </c:pt>
                <c:pt idx="390">
                  <c:v>81.578081301133565</c:v>
                </c:pt>
                <c:pt idx="391">
                  <c:v>79.378209421000989</c:v>
                </c:pt>
                <c:pt idx="392">
                  <c:v>68.773537554240619</c:v>
                </c:pt>
                <c:pt idx="393">
                  <c:v>63.545498167409612</c:v>
                </c:pt>
                <c:pt idx="394">
                  <c:v>63.514040000000008</c:v>
                </c:pt>
                <c:pt idx="395">
                  <c:v>65.891031452486459</c:v>
                </c:pt>
                <c:pt idx="396">
                  <c:v>59.319771369023336</c:v>
                </c:pt>
                <c:pt idx="397">
                  <c:v>64.097264834056389</c:v>
                </c:pt>
                <c:pt idx="398">
                  <c:v>66.777853668991867</c:v>
                </c:pt>
                <c:pt idx="399">
                  <c:v>71.473000427383639</c:v>
                </c:pt>
                <c:pt idx="400">
                  <c:v>72.47404957558463</c:v>
                </c:pt>
                <c:pt idx="401">
                  <c:v>76.641401005626477</c:v>
                </c:pt>
                <c:pt idx="402">
                  <c:v>82.966603565459081</c:v>
                </c:pt>
                <c:pt idx="403">
                  <c:v>80.045425185513338</c:v>
                </c:pt>
                <c:pt idx="404">
                  <c:v>84.447160285211496</c:v>
                </c:pt>
                <c:pt idx="405">
                  <c:v>91.48446839715092</c:v>
                </c:pt>
                <c:pt idx="406">
                  <c:v>98.761645237485411</c:v>
                </c:pt>
                <c:pt idx="407">
                  <c:v>95.805092501596135</c:v>
                </c:pt>
                <c:pt idx="408">
                  <c:v>97.323248503586669</c:v>
                </c:pt>
                <c:pt idx="409">
                  <c:v>100.05312719630255</c:v>
                </c:pt>
                <c:pt idx="410">
                  <c:v>110.58876533863048</c:v>
                </c:pt>
                <c:pt idx="411">
                  <c:v>119.16372609398809</c:v>
                </c:pt>
                <c:pt idx="412">
                  <c:v>131.8452107728337</c:v>
                </c:pt>
                <c:pt idx="413">
                  <c:v>141.30362171035992</c:v>
                </c:pt>
                <c:pt idx="414">
                  <c:v>142.0245900208204</c:v>
                </c:pt>
                <c:pt idx="415">
                  <c:v>123.77909358452602</c:v>
                </c:pt>
                <c:pt idx="416">
                  <c:v>107.2006174792235</c:v>
                </c:pt>
                <c:pt idx="417">
                  <c:v>79.476607000161295</c:v>
                </c:pt>
                <c:pt idx="418">
                  <c:v>56.079035434640836</c:v>
                </c:pt>
                <c:pt idx="419">
                  <c:v>40.986195403930033</c:v>
                </c:pt>
                <c:pt idx="420">
                  <c:v>42.318623036525693</c:v>
                </c:pt>
                <c:pt idx="421">
                  <c:v>44.133647182717851</c:v>
                </c:pt>
                <c:pt idx="422">
                  <c:v>52.655264283865499</c:v>
                </c:pt>
                <c:pt idx="423">
                  <c:v>56.745463671024737</c:v>
                </c:pt>
                <c:pt idx="424">
                  <c:v>64.879116748504856</c:v>
                </c:pt>
                <c:pt idx="425">
                  <c:v>75.226048922203091</c:v>
                </c:pt>
                <c:pt idx="426">
                  <c:v>71.94919285042333</c:v>
                </c:pt>
                <c:pt idx="427">
                  <c:v>76.940925693332403</c:v>
                </c:pt>
                <c:pt idx="428">
                  <c:v>76.296410931108454</c:v>
                </c:pt>
                <c:pt idx="429">
                  <c:v>81.026820243038387</c:v>
                </c:pt>
                <c:pt idx="430">
                  <c:v>83.378797794083795</c:v>
                </c:pt>
                <c:pt idx="431">
                  <c:v>81.397675459058547</c:v>
                </c:pt>
                <c:pt idx="432">
                  <c:v>84.031401861252107</c:v>
                </c:pt>
                <c:pt idx="433">
                  <c:v>82.610067111252249</c:v>
                </c:pt>
                <c:pt idx="434">
                  <c:v>85.987712191688175</c:v>
                </c:pt>
                <c:pt idx="435">
                  <c:v>89.618521878722916</c:v>
                </c:pt>
                <c:pt idx="436">
                  <c:v>79.716029085553885</c:v>
                </c:pt>
                <c:pt idx="437">
                  <c:v>80.601283910146904</c:v>
                </c:pt>
                <c:pt idx="438">
                  <c:v>81.972430817306588</c:v>
                </c:pt>
                <c:pt idx="439">
                  <c:v>82.132098989092469</c:v>
                </c:pt>
                <c:pt idx="440">
                  <c:v>81.586974046500984</c:v>
                </c:pt>
                <c:pt idx="441">
                  <c:v>85.471891524185637</c:v>
                </c:pt>
                <c:pt idx="442">
                  <c:v>88.604016430620703</c:v>
                </c:pt>
                <c:pt idx="443">
                  <c:v>94.510503537864224</c:v>
                </c:pt>
                <c:pt idx="444">
                  <c:v>96.428314249933322</c:v>
                </c:pt>
                <c:pt idx="445">
                  <c:v>100.29939687604214</c:v>
                </c:pt>
                <c:pt idx="446">
                  <c:v>111.80036616662035</c:v>
                </c:pt>
                <c:pt idx="447">
                  <c:v>122.78279200153506</c:v>
                </c:pt>
                <c:pt idx="448">
                  <c:v>116.93537624440629</c:v>
                </c:pt>
                <c:pt idx="449">
                  <c:v>114.11974392142558</c:v>
                </c:pt>
                <c:pt idx="450">
                  <c:v>114.42638645932695</c:v>
                </c:pt>
                <c:pt idx="451">
                  <c:v>106.59420625724218</c:v>
                </c:pt>
                <c:pt idx="452">
                  <c:v>108.56570440032304</c:v>
                </c:pt>
                <c:pt idx="453">
                  <c:v>109.50168157001102</c:v>
                </c:pt>
                <c:pt idx="454">
                  <c:v>115.38680263592305</c:v>
                </c:pt>
                <c:pt idx="455">
                  <c:v>114.12725211796339</c:v>
                </c:pt>
                <c:pt idx="456">
                  <c:v>112.45130606512771</c:v>
                </c:pt>
                <c:pt idx="457">
                  <c:v>115.21352514482631</c:v>
                </c:pt>
                <c:pt idx="458">
                  <c:v>118.05898975071429</c:v>
                </c:pt>
                <c:pt idx="459">
                  <c:v>115.24518032500893</c:v>
                </c:pt>
                <c:pt idx="460">
                  <c:v>109.90935854006175</c:v>
                </c:pt>
                <c:pt idx="461">
                  <c:v>98.208615406160021</c:v>
                </c:pt>
                <c:pt idx="462">
                  <c:v>99.085032042893104</c:v>
                </c:pt>
                <c:pt idx="463">
                  <c:v>102.78461398165715</c:v>
                </c:pt>
                <c:pt idx="464">
                  <c:v>107.31391692173152</c:v>
                </c:pt>
                <c:pt idx="465">
                  <c:v>106.05864051283159</c:v>
                </c:pt>
                <c:pt idx="466">
                  <c:v>103.23152538503444</c:v>
                </c:pt>
                <c:pt idx="467">
                  <c:v>98.634086616624572</c:v>
                </c:pt>
                <c:pt idx="468">
                  <c:v>102.90159628045122</c:v>
                </c:pt>
                <c:pt idx="469">
                  <c:v>103.67838969979186</c:v>
                </c:pt>
                <c:pt idx="470">
                  <c:v>103.86146769229445</c:v>
                </c:pt>
                <c:pt idx="471">
                  <c:v>101.27316558553585</c:v>
                </c:pt>
                <c:pt idx="472">
                  <c:v>103.40828564652105</c:v>
                </c:pt>
                <c:pt idx="473">
                  <c:v>101.80917884117973</c:v>
                </c:pt>
                <c:pt idx="474">
                  <c:v>106.22955468766783</c:v>
                </c:pt>
                <c:pt idx="475">
                  <c:v>108.71555146645859</c:v>
                </c:pt>
                <c:pt idx="476">
                  <c:v>107.83455840987494</c:v>
                </c:pt>
                <c:pt idx="477">
                  <c:v>101.87890938797857</c:v>
                </c:pt>
                <c:pt idx="478">
                  <c:v>93.925016626104778</c:v>
                </c:pt>
                <c:pt idx="479">
                  <c:v>93.887947165601432</c:v>
                </c:pt>
                <c:pt idx="480">
                  <c:v>92.763788817343141</c:v>
                </c:pt>
                <c:pt idx="481">
                  <c:v>99.293286421838459</c:v>
                </c:pt>
                <c:pt idx="482">
                  <c:v>100.24009356625984</c:v>
                </c:pt>
                <c:pt idx="483">
                  <c:v>100.19250906784499</c:v>
                </c:pt>
                <c:pt idx="484">
                  <c:v>101.22391348082583</c:v>
                </c:pt>
                <c:pt idx="485">
                  <c:v>102.98181179329666</c:v>
                </c:pt>
                <c:pt idx="486">
                  <c:v>101.32693385709288</c:v>
                </c:pt>
                <c:pt idx="487">
                  <c:v>95.701609407875594</c:v>
                </c:pt>
                <c:pt idx="488">
                  <c:v>91.615497250642065</c:v>
                </c:pt>
                <c:pt idx="489">
                  <c:v>84.769349171684524</c:v>
                </c:pt>
                <c:pt idx="490">
                  <c:v>76.279298898681205</c:v>
                </c:pt>
                <c:pt idx="491">
                  <c:v>59.054718451857362</c:v>
                </c:pt>
                <c:pt idx="492">
                  <c:v>46.357886633128189</c:v>
                </c:pt>
                <c:pt idx="493">
                  <c:v>48.790390892678886</c:v>
                </c:pt>
                <c:pt idx="494">
                  <c:v>48.739831373829283</c:v>
                </c:pt>
                <c:pt idx="495">
                  <c:v>53.205204333670622</c:v>
                </c:pt>
                <c:pt idx="496">
                  <c:v>59.106167378712911</c:v>
                </c:pt>
                <c:pt idx="497">
                  <c:v>60.385026117941401</c:v>
                </c:pt>
                <c:pt idx="498">
                  <c:v>53.68045785625953</c:v>
                </c:pt>
                <c:pt idx="499">
                  <c:v>44.275254380466379</c:v>
                </c:pt>
                <c:pt idx="500">
                  <c:v>42.152185777025458</c:v>
                </c:pt>
                <c:pt idx="501">
                  <c:v>43.001736977251426</c:v>
                </c:pt>
                <c:pt idx="502">
                  <c:v>39.893656452736444</c:v>
                </c:pt>
                <c:pt idx="503">
                  <c:v>33.913549615402388</c:v>
                </c:pt>
                <c:pt idx="504">
                  <c:v>28.096683390240521</c:v>
                </c:pt>
                <c:pt idx="505">
                  <c:v>27.252942252436824</c:v>
                </c:pt>
                <c:pt idx="506">
                  <c:v>32.9587146267653</c:v>
                </c:pt>
                <c:pt idx="507">
                  <c:v>36.585329482188456</c:v>
                </c:pt>
                <c:pt idx="508">
                  <c:v>41.571126310029534</c:v>
                </c:pt>
                <c:pt idx="509">
                  <c:v>44.781795245657698</c:v>
                </c:pt>
                <c:pt idx="510">
                  <c:v>42.109680964096576</c:v>
                </c:pt>
                <c:pt idx="511">
                  <c:v>41.750100848519153</c:v>
                </c:pt>
                <c:pt idx="512">
                  <c:v>41.234700658085828</c:v>
                </c:pt>
                <c:pt idx="513">
                  <c:v>43.89622200998086</c:v>
                </c:pt>
                <c:pt idx="514">
                  <c:v>42.396270063563456</c:v>
                </c:pt>
                <c:pt idx="515">
                  <c:v>48.570194912392296</c:v>
                </c:pt>
                <c:pt idx="516">
                  <c:v>48.5</c:v>
                </c:pt>
                <c:pt idx="517">
                  <c:v>48.404027169744488</c:v>
                </c:pt>
                <c:pt idx="518">
                  <c:v>48.315569582907251</c:v>
                </c:pt>
                <c:pt idx="519">
                  <c:v>48.251222693718489</c:v>
                </c:pt>
                <c:pt idx="520">
                  <c:v>48.165031501957017</c:v>
                </c:pt>
                <c:pt idx="521">
                  <c:v>48.07380357454764</c:v>
                </c:pt>
                <c:pt idx="522">
                  <c:v>48.960898058351042</c:v>
                </c:pt>
                <c:pt idx="523">
                  <c:v>48.862094314246477</c:v>
                </c:pt>
                <c:pt idx="524">
                  <c:v>48.762682215743439</c:v>
                </c:pt>
                <c:pt idx="525">
                  <c:v>48.667702688622356</c:v>
                </c:pt>
                <c:pt idx="526">
                  <c:v>48.563285675944257</c:v>
                </c:pt>
                <c:pt idx="527">
                  <c:v>48.454580947789509</c:v>
                </c:pt>
                <c:pt idx="528">
                  <c:v>48.327361187306906</c:v>
                </c:pt>
                <c:pt idx="529">
                  <c:v>48.220924500216078</c:v>
                </c:pt>
                <c:pt idx="530">
                  <c:v>48.120834827443282</c:v>
                </c:pt>
                <c:pt idx="531">
                  <c:v>49.005715625033631</c:v>
                </c:pt>
                <c:pt idx="532">
                  <c:v>49.878545299753945</c:v>
                </c:pt>
                <c:pt idx="533">
                  <c:v>49.780989299090635</c:v>
                </c:pt>
                <c:pt idx="534">
                  <c:v>49.681313856580857</c:v>
                </c:pt>
                <c:pt idx="535">
                  <c:v>50.548333003757165</c:v>
                </c:pt>
                <c:pt idx="536">
                  <c:v>50.452356798023132</c:v>
                </c:pt>
                <c:pt idx="537">
                  <c:v>51.320510360365859</c:v>
                </c:pt>
                <c:pt idx="538">
                  <c:v>51.223689871749997</c:v>
                </c:pt>
                <c:pt idx="539">
                  <c:v>52.081758809079496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459040"/>
        <c:axId val="814466320"/>
      </c:lineChart>
      <c:dateAx>
        <c:axId val="814459040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466320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814466320"/>
        <c:scaling>
          <c:orientation val="minMax"/>
          <c:max val="16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4459040"/>
        <c:crosses val="autoZero"/>
        <c:crossBetween val="between"/>
      </c:valAx>
      <c:dateAx>
        <c:axId val="814459600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814465760"/>
        <c:crosses val="autoZero"/>
        <c:auto val="1"/>
        <c:lblOffset val="100"/>
        <c:baseTimeUnit val="months"/>
      </c:dateAx>
      <c:valAx>
        <c:axId val="81446576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1445960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753914988814317"/>
          <c:y val="0.18055555555555555"/>
          <c:w val="0.39709172259507891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281156969472780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'Gasoline-A'!$A$41:$A$83</c:f>
              <c:numCache>
                <c:formatCode>General</c:formatCode>
                <c:ptCount val="4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numCache>
            </c:numRef>
          </c:cat>
          <c:val>
            <c:numRef>
              <c:f>'Gasoline-A'!$E$41:$E$83</c:f>
              <c:numCache>
                <c:formatCode>General</c:formatCode>
                <c:ptCount val="43"/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76359552"/>
        <c:axId val="77636067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'Gasoline-A'!$A$41:$A$83</c:f>
              <c:numCache>
                <c:formatCode>General</c:formatCode>
                <c:ptCount val="4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numCache>
            </c:numRef>
          </c:cat>
          <c:val>
            <c:numRef>
              <c:f>'Gasoline-A'!$C$41:$C$83</c:f>
              <c:numCache>
                <c:formatCode>0.00</c:formatCode>
                <c:ptCount val="43"/>
                <c:pt idx="0">
                  <c:v>0.61399999999999999</c:v>
                </c:pt>
                <c:pt idx="1">
                  <c:v>0.65600000000000003</c:v>
                </c:pt>
                <c:pt idx="2">
                  <c:v>0.67</c:v>
                </c:pt>
                <c:pt idx="3">
                  <c:v>0.90300000000000002</c:v>
                </c:pt>
                <c:pt idx="4">
                  <c:v>1.2457385523</c:v>
                </c:pt>
                <c:pt idx="5">
                  <c:v>1.3782307223000001</c:v>
                </c:pt>
                <c:pt idx="6">
                  <c:v>1.2577170941</c:v>
                </c:pt>
                <c:pt idx="7">
                  <c:v>1.2054593904999999</c:v>
                </c:pt>
                <c:pt idx="8">
                  <c:v>1.1758037336</c:v>
                </c:pt>
                <c:pt idx="9">
                  <c:v>1.1665785282000001</c:v>
                </c:pt>
                <c:pt idx="10">
                  <c:v>0.88521233901999996</c:v>
                </c:pt>
                <c:pt idx="11">
                  <c:v>0.91233361376</c:v>
                </c:pt>
                <c:pt idx="12">
                  <c:v>0.90918629563999998</c:v>
                </c:pt>
                <c:pt idx="13">
                  <c:v>0.98674405130999998</c:v>
                </c:pt>
                <c:pt idx="14">
                  <c:v>1.1276805091</c:v>
                </c:pt>
                <c:pt idx="15">
                  <c:v>1.102138557</c:v>
                </c:pt>
                <c:pt idx="16">
                  <c:v>1.0868600999</c:v>
                </c:pt>
                <c:pt idx="17">
                  <c:v>1.0671866478000001</c:v>
                </c:pt>
                <c:pt idx="18">
                  <c:v>1.0760134657</c:v>
                </c:pt>
                <c:pt idx="19">
                  <c:v>1.1107076914</c:v>
                </c:pt>
                <c:pt idx="20">
                  <c:v>1.2008545742000001</c:v>
                </c:pt>
                <c:pt idx="21">
                  <c:v>1.1989373022000001</c:v>
                </c:pt>
                <c:pt idx="22">
                  <c:v>1.0294869316999999</c:v>
                </c:pt>
                <c:pt idx="23">
                  <c:v>1.1393145654000001</c:v>
                </c:pt>
                <c:pt idx="24">
                  <c:v>1.4875575560000001</c:v>
                </c:pt>
                <c:pt idx="25">
                  <c:v>1.4252257169</c:v>
                </c:pt>
                <c:pt idx="26">
                  <c:v>1.3440247088999999</c:v>
                </c:pt>
                <c:pt idx="27">
                  <c:v>1.5582411694</c:v>
                </c:pt>
                <c:pt idx="28">
                  <c:v>1.8512263506</c:v>
                </c:pt>
                <c:pt idx="29">
                  <c:v>2.2708162269000001</c:v>
                </c:pt>
                <c:pt idx="30">
                  <c:v>2.5758821333999999</c:v>
                </c:pt>
                <c:pt idx="31">
                  <c:v>2.8058691349</c:v>
                </c:pt>
                <c:pt idx="32">
                  <c:v>3.2565132109000001</c:v>
                </c:pt>
                <c:pt idx="33">
                  <c:v>2.3493406569999999</c:v>
                </c:pt>
                <c:pt idx="34">
                  <c:v>2.7814366508999999</c:v>
                </c:pt>
                <c:pt idx="35">
                  <c:v>3.5262977795000001</c:v>
                </c:pt>
                <c:pt idx="36">
                  <c:v>3.6269416270999999</c:v>
                </c:pt>
                <c:pt idx="37">
                  <c:v>3.5055298588000001</c:v>
                </c:pt>
                <c:pt idx="38">
                  <c:v>3.3638242365000002</c:v>
                </c:pt>
                <c:pt idx="39">
                  <c:v>2.4282992426000001</c:v>
                </c:pt>
                <c:pt idx="40">
                  <c:v>2.1489022192</c:v>
                </c:pt>
                <c:pt idx="41">
                  <c:v>2.3817955111</c:v>
                </c:pt>
                <c:pt idx="42">
                  <c:v>2.4148196818000001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'Gasoline-A'!$A$87</c:f>
              <c:strCache>
                <c:ptCount val="1"/>
                <c:pt idx="0">
                  <c:v>Real Price (Jan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'Gasoline-A'!$A$41:$A$83</c:f>
              <c:numCache>
                <c:formatCode>General</c:formatCode>
                <c:ptCount val="43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</c:numCache>
            </c:numRef>
          </c:cat>
          <c:val>
            <c:numRef>
              <c:f>'Gasoline-A'!$D$41:$D$83</c:f>
              <c:numCache>
                <c:formatCode>0.00</c:formatCode>
                <c:ptCount val="43"/>
                <c:pt idx="0">
                  <c:v>2.6255013864322336</c:v>
                </c:pt>
                <c:pt idx="1">
                  <c:v>2.6346460665238678</c:v>
                </c:pt>
                <c:pt idx="2">
                  <c:v>2.5001165103972407</c:v>
                </c:pt>
                <c:pt idx="3">
                  <c:v>3.0287354011620149</c:v>
                </c:pt>
                <c:pt idx="4">
                  <c:v>3.6812730995842569</c:v>
                </c:pt>
                <c:pt idx="5">
                  <c:v>3.6898550656611495</c:v>
                </c:pt>
                <c:pt idx="6">
                  <c:v>3.1718756524158138</c:v>
                </c:pt>
                <c:pt idx="7">
                  <c:v>2.9469747695594659</c:v>
                </c:pt>
                <c:pt idx="8">
                  <c:v>2.754168273979416</c:v>
                </c:pt>
                <c:pt idx="9">
                  <c:v>2.6394424658150677</c:v>
                </c:pt>
                <c:pt idx="10">
                  <c:v>1.9646460352151249</c:v>
                </c:pt>
                <c:pt idx="11">
                  <c:v>1.9548890995757766</c:v>
                </c:pt>
                <c:pt idx="12">
                  <c:v>1.8714163377558761</c:v>
                </c:pt>
                <c:pt idx="13">
                  <c:v>1.9381959307409082</c:v>
                </c:pt>
                <c:pt idx="14">
                  <c:v>2.1011615869859237</c:v>
                </c:pt>
                <c:pt idx="15">
                  <c:v>1.9704974728311222</c:v>
                </c:pt>
                <c:pt idx="16">
                  <c:v>1.8858218880155448</c:v>
                </c:pt>
                <c:pt idx="17">
                  <c:v>1.7982835527362462</c:v>
                </c:pt>
                <c:pt idx="18">
                  <c:v>1.7672856038458509</c:v>
                </c:pt>
                <c:pt idx="19">
                  <c:v>1.7744869195689918</c:v>
                </c:pt>
                <c:pt idx="20">
                  <c:v>1.8637742746875563</c:v>
                </c:pt>
                <c:pt idx="21">
                  <c:v>1.8182947565520067</c:v>
                </c:pt>
                <c:pt idx="22">
                  <c:v>1.5375226541931153</c:v>
                </c:pt>
                <c:pt idx="23">
                  <c:v>1.6650320360860809</c:v>
                </c:pt>
                <c:pt idx="24">
                  <c:v>2.1031591657990329</c:v>
                </c:pt>
                <c:pt idx="25">
                  <c:v>1.959831136905958</c:v>
                </c:pt>
                <c:pt idx="26">
                  <c:v>1.8191439194895742</c:v>
                </c:pt>
                <c:pt idx="27">
                  <c:v>2.0617088912331401</c:v>
                </c:pt>
                <c:pt idx="28">
                  <c:v>2.3857168585401878</c:v>
                </c:pt>
                <c:pt idx="29">
                  <c:v>2.8311597068412011</c:v>
                </c:pt>
                <c:pt idx="30">
                  <c:v>3.1112558105070702</c:v>
                </c:pt>
                <c:pt idx="31">
                  <c:v>3.2944739859802055</c:v>
                </c:pt>
                <c:pt idx="32">
                  <c:v>3.6830838127418595</c:v>
                </c:pt>
                <c:pt idx="33">
                  <c:v>2.665620260592894</c:v>
                </c:pt>
                <c:pt idx="34">
                  <c:v>3.1050704695343376</c:v>
                </c:pt>
                <c:pt idx="35">
                  <c:v>3.8167666487570719</c:v>
                </c:pt>
                <c:pt idx="36">
                  <c:v>3.8457948221021176</c:v>
                </c:pt>
                <c:pt idx="37">
                  <c:v>3.6633306980340552</c:v>
                </c:pt>
                <c:pt idx="38">
                  <c:v>3.4595421036892002</c:v>
                </c:pt>
                <c:pt idx="39">
                  <c:v>2.4944408370734097</c:v>
                </c:pt>
                <c:pt idx="40">
                  <c:v>2.1796154091599216</c:v>
                </c:pt>
                <c:pt idx="41">
                  <c:v>2.3574493627662383</c:v>
                </c:pt>
                <c:pt idx="42">
                  <c:v>2.3320094548995352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358432"/>
        <c:axId val="776358992"/>
      </c:lineChart>
      <c:catAx>
        <c:axId val="7763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35899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776358992"/>
        <c:scaling>
          <c:orientation val="minMax"/>
          <c:max val="4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358432"/>
        <c:crosses val="autoZero"/>
        <c:crossBetween val="between"/>
        <c:majorUnit val="0.5"/>
      </c:valAx>
      <c:catAx>
        <c:axId val="77635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76360672"/>
        <c:crosses val="autoZero"/>
        <c:auto val="1"/>
        <c:lblAlgn val="ctr"/>
        <c:lblOffset val="100"/>
        <c:noMultiLvlLbl val="0"/>
      </c:catAx>
      <c:valAx>
        <c:axId val="7763606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77635955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36572777807"/>
          <c:y val="0.16898184601924759"/>
          <c:w val="0.39709219233502058"/>
          <c:h val="4.34027777777778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1320027949526444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'Gasoline-Q'!$A$41:$A$212</c:f>
              <c:strCache>
                <c:ptCount val="17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</c:strCache>
            </c:strRef>
          </c:cat>
          <c:val>
            <c:numRef>
              <c:f>'Gasoline-Q'!$E$41:$E$212</c:f>
              <c:numCache>
                <c:formatCode>General</c:formatCode>
                <c:ptCount val="172"/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1382528"/>
        <c:axId val="73138308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'Gasoline-Q'!$A$41:$A$212</c:f>
              <c:strCache>
                <c:ptCount val="17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</c:strCache>
            </c:strRef>
          </c:cat>
          <c:val>
            <c:numRef>
              <c:f>'Gasoline-Q'!$C$41:$C$212</c:f>
              <c:numCache>
                <c:formatCode>0.00</c:formatCode>
                <c:ptCount val="172"/>
                <c:pt idx="0">
                  <c:v>0.59950179100000001</c:v>
                </c:pt>
                <c:pt idx="1">
                  <c:v>0.60284331520000001</c:v>
                </c:pt>
                <c:pt idx="2">
                  <c:v>0.62689555320000001</c:v>
                </c:pt>
                <c:pt idx="3">
                  <c:v>0.62796344640000001</c:v>
                </c:pt>
                <c:pt idx="4">
                  <c:v>0.63577560619999995</c:v>
                </c:pt>
                <c:pt idx="5">
                  <c:v>0.65841168169999997</c:v>
                </c:pt>
                <c:pt idx="6">
                  <c:v>0.666684414</c:v>
                </c:pt>
                <c:pt idx="7">
                  <c:v>0.66468291499999999</c:v>
                </c:pt>
                <c:pt idx="8">
                  <c:v>0.64734181830000004</c:v>
                </c:pt>
                <c:pt idx="9">
                  <c:v>0.65585991740000005</c:v>
                </c:pt>
                <c:pt idx="10">
                  <c:v>0.68114944700000002</c:v>
                </c:pt>
                <c:pt idx="11">
                  <c:v>0.6967000216</c:v>
                </c:pt>
                <c:pt idx="12">
                  <c:v>0.73425977649999996</c:v>
                </c:pt>
                <c:pt idx="13">
                  <c:v>0.8491741303</c:v>
                </c:pt>
                <c:pt idx="14">
                  <c:v>0.98495482190000005</c:v>
                </c:pt>
                <c:pt idx="15">
                  <c:v>1.0444937969999999</c:v>
                </c:pt>
                <c:pt idx="16">
                  <c:v>1.1968262656999999</c:v>
                </c:pt>
                <c:pt idx="17">
                  <c:v>1.2663121463</c:v>
                </c:pt>
                <c:pt idx="18">
                  <c:v>1.2651703316</c:v>
                </c:pt>
                <c:pt idx="19">
                  <c:v>1.2527451889000001</c:v>
                </c:pt>
                <c:pt idx="20">
                  <c:v>1.3646498016999999</c:v>
                </c:pt>
                <c:pt idx="21">
                  <c:v>1.4007799969000001</c:v>
                </c:pt>
                <c:pt idx="22">
                  <c:v>1.3780565559</c:v>
                </c:pt>
                <c:pt idx="23">
                  <c:v>1.3683017086</c:v>
                </c:pt>
                <c:pt idx="24">
                  <c:v>1.2826872036000001</c:v>
                </c:pt>
                <c:pt idx="25">
                  <c:v>1.2271940294999999</c:v>
                </c:pt>
                <c:pt idx="26">
                  <c:v>1.2854954635</c:v>
                </c:pt>
                <c:pt idx="27">
                  <c:v>1.2375507007</c:v>
                </c:pt>
                <c:pt idx="28">
                  <c:v>1.1471895153</c:v>
                </c:pt>
                <c:pt idx="29">
                  <c:v>1.2214854500000001</c:v>
                </c:pt>
                <c:pt idx="30">
                  <c:v>1.2474156087999999</c:v>
                </c:pt>
                <c:pt idx="31">
                  <c:v>1.2006220433999999</c:v>
                </c:pt>
                <c:pt idx="32">
                  <c:v>1.1707279850000001</c:v>
                </c:pt>
                <c:pt idx="33">
                  <c:v>1.2010832806</c:v>
                </c:pt>
                <c:pt idx="34">
                  <c:v>1.1688317168</c:v>
                </c:pt>
                <c:pt idx="35">
                  <c:v>1.1619418754999999</c:v>
                </c:pt>
                <c:pt idx="36">
                  <c:v>1.1053324133</c:v>
                </c:pt>
                <c:pt idx="37">
                  <c:v>1.1961445622</c:v>
                </c:pt>
                <c:pt idx="38">
                  <c:v>1.1947198341</c:v>
                </c:pt>
                <c:pt idx="39">
                  <c:v>1.1651829764999999</c:v>
                </c:pt>
                <c:pt idx="40">
                  <c:v>1.053504145</c:v>
                </c:pt>
                <c:pt idx="41">
                  <c:v>0.89144064021000002</c:v>
                </c:pt>
                <c:pt idx="42">
                  <c:v>0.82853970535999999</c:v>
                </c:pt>
                <c:pt idx="43">
                  <c:v>0.78263189772999997</c:v>
                </c:pt>
                <c:pt idx="44">
                  <c:v>0.85109575548000005</c:v>
                </c:pt>
                <c:pt idx="45">
                  <c:v>0.91375780877000001</c:v>
                </c:pt>
                <c:pt idx="46">
                  <c:v>0.94953738866000004</c:v>
                </c:pt>
                <c:pt idx="47">
                  <c:v>0.92895915818999997</c:v>
                </c:pt>
                <c:pt idx="48">
                  <c:v>0.87432974177</c:v>
                </c:pt>
                <c:pt idx="49">
                  <c:v>0.91617792561</c:v>
                </c:pt>
                <c:pt idx="50">
                  <c:v>0.94047434060000001</c:v>
                </c:pt>
                <c:pt idx="51">
                  <c:v>0.90316806490000001</c:v>
                </c:pt>
                <c:pt idx="52">
                  <c:v>0.88651852856000002</c:v>
                </c:pt>
                <c:pt idx="53">
                  <c:v>1.0699977025</c:v>
                </c:pt>
                <c:pt idx="54">
                  <c:v>1.0244178937999999</c:v>
                </c:pt>
                <c:pt idx="55">
                  <c:v>0.9600175541</c:v>
                </c:pt>
                <c:pt idx="56">
                  <c:v>0.99207094128999995</c:v>
                </c:pt>
                <c:pt idx="57">
                  <c:v>1.0344357207999999</c:v>
                </c:pt>
                <c:pt idx="58">
                  <c:v>1.1507226679</c:v>
                </c:pt>
                <c:pt idx="59">
                  <c:v>1.3292614466999999</c:v>
                </c:pt>
                <c:pt idx="60">
                  <c:v>1.1037909839</c:v>
                </c:pt>
                <c:pt idx="61">
                  <c:v>1.1107142346000001</c:v>
                </c:pt>
                <c:pt idx="62">
                  <c:v>1.1064183864999999</c:v>
                </c:pt>
                <c:pt idx="63">
                  <c:v>1.0875001046999999</c:v>
                </c:pt>
                <c:pt idx="64">
                  <c:v>1.0136519047999999</c:v>
                </c:pt>
                <c:pt idx="65">
                  <c:v>1.1017887556999999</c:v>
                </c:pt>
                <c:pt idx="66">
                  <c:v>1.1267783497999999</c:v>
                </c:pt>
                <c:pt idx="67">
                  <c:v>1.1006154752999999</c:v>
                </c:pt>
                <c:pt idx="68">
                  <c:v>1.0559438071</c:v>
                </c:pt>
                <c:pt idx="69">
                  <c:v>1.0920949548000001</c:v>
                </c:pt>
                <c:pt idx="70">
                  <c:v>1.0631922077</c:v>
                </c:pt>
                <c:pt idx="71">
                  <c:v>1.0568018811</c:v>
                </c:pt>
                <c:pt idx="72">
                  <c:v>1.0050264893</c:v>
                </c:pt>
                <c:pt idx="73">
                  <c:v>1.0512505940000001</c:v>
                </c:pt>
                <c:pt idx="74">
                  <c:v>1.1346452482</c:v>
                </c:pt>
                <c:pt idx="75">
                  <c:v>1.1062189558</c:v>
                </c:pt>
                <c:pt idx="76">
                  <c:v>1.0753894968</c:v>
                </c:pt>
                <c:pt idx="77">
                  <c:v>1.1614989737000001</c:v>
                </c:pt>
                <c:pt idx="78">
                  <c:v>1.1294671835000001</c:v>
                </c:pt>
                <c:pt idx="79">
                  <c:v>1.0736527393999999</c:v>
                </c:pt>
                <c:pt idx="80">
                  <c:v>1.1064068654000001</c:v>
                </c:pt>
                <c:pt idx="81">
                  <c:v>1.2556473664000001</c:v>
                </c:pt>
                <c:pt idx="82">
                  <c:v>1.2122264388999999</c:v>
                </c:pt>
                <c:pt idx="83">
                  <c:v>1.2235170601000001</c:v>
                </c:pt>
                <c:pt idx="84">
                  <c:v>1.2232218449000001</c:v>
                </c:pt>
                <c:pt idx="85">
                  <c:v>1.1989560212999999</c:v>
                </c:pt>
                <c:pt idx="86">
                  <c:v>1.2089205192000001</c:v>
                </c:pt>
                <c:pt idx="87">
                  <c:v>1.1663303518999999</c:v>
                </c:pt>
                <c:pt idx="88">
                  <c:v>1.0501528408</c:v>
                </c:pt>
                <c:pt idx="89">
                  <c:v>1.0529146997000001</c:v>
                </c:pt>
                <c:pt idx="90">
                  <c:v>1.0307138166000001</c:v>
                </c:pt>
                <c:pt idx="91">
                  <c:v>0.98608821795000001</c:v>
                </c:pt>
                <c:pt idx="92">
                  <c:v>0.94832620162000003</c:v>
                </c:pt>
                <c:pt idx="93">
                  <c:v>1.1251623151000001</c:v>
                </c:pt>
                <c:pt idx="94">
                  <c:v>1.2095693675000001</c:v>
                </c:pt>
                <c:pt idx="95">
                  <c:v>1.2563606655999999</c:v>
                </c:pt>
                <c:pt idx="96">
                  <c:v>1.397304195</c:v>
                </c:pt>
                <c:pt idx="97">
                  <c:v>1.5291604408999999</c:v>
                </c:pt>
                <c:pt idx="98">
                  <c:v>1.5208591724</c:v>
                </c:pt>
                <c:pt idx="99">
                  <c:v>1.4966101829</c:v>
                </c:pt>
                <c:pt idx="100">
                  <c:v>1.4345354224</c:v>
                </c:pt>
                <c:pt idx="101">
                  <c:v>1.6244266455</c:v>
                </c:pt>
                <c:pt idx="102">
                  <c:v>1.4524706239</c:v>
                </c:pt>
                <c:pt idx="103">
                  <c:v>1.1911174625000001</c:v>
                </c:pt>
                <c:pt idx="104">
                  <c:v>1.1591419517999999</c:v>
                </c:pt>
                <c:pt idx="105">
                  <c:v>1.3902539652000001</c:v>
                </c:pt>
                <c:pt idx="106">
                  <c:v>1.397380171</c:v>
                </c:pt>
                <c:pt idx="107">
                  <c:v>1.4165666726999999</c:v>
                </c:pt>
                <c:pt idx="108">
                  <c:v>1.5878977503</c:v>
                </c:pt>
                <c:pt idx="109">
                  <c:v>1.5254062409</c:v>
                </c:pt>
                <c:pt idx="110">
                  <c:v>1.6024577686000001</c:v>
                </c:pt>
                <c:pt idx="111">
                  <c:v>1.5183418524000001</c:v>
                </c:pt>
                <c:pt idx="112">
                  <c:v>1.6528491571999999</c:v>
                </c:pt>
                <c:pt idx="113">
                  <c:v>1.9180244390000001</c:v>
                </c:pt>
                <c:pt idx="114">
                  <c:v>1.8867253343999999</c:v>
                </c:pt>
                <c:pt idx="115">
                  <c:v>1.9390850228000001</c:v>
                </c:pt>
                <c:pt idx="116">
                  <c:v>1.9419336623000001</c:v>
                </c:pt>
                <c:pt idx="117">
                  <c:v>2.1857177038</c:v>
                </c:pt>
                <c:pt idx="118">
                  <c:v>2.5485714511999999</c:v>
                </c:pt>
                <c:pt idx="119">
                  <c:v>2.3852873174</c:v>
                </c:pt>
                <c:pt idx="120">
                  <c:v>2.3426500746999999</c:v>
                </c:pt>
                <c:pt idx="121">
                  <c:v>2.8459174085000001</c:v>
                </c:pt>
                <c:pt idx="122">
                  <c:v>2.8354547348999999</c:v>
                </c:pt>
                <c:pt idx="123">
                  <c:v>2.2627142695</c:v>
                </c:pt>
                <c:pt idx="124">
                  <c:v>2.3647192149</c:v>
                </c:pt>
                <c:pt idx="125">
                  <c:v>3.0185006506000001</c:v>
                </c:pt>
                <c:pt idx="126">
                  <c:v>2.8524976587999999</c:v>
                </c:pt>
                <c:pt idx="127">
                  <c:v>2.9659070760000001</c:v>
                </c:pt>
                <c:pt idx="128">
                  <c:v>3.1076362711000001</c:v>
                </c:pt>
                <c:pt idx="129">
                  <c:v>3.7593931506999998</c:v>
                </c:pt>
                <c:pt idx="130">
                  <c:v>3.8526364698000002</c:v>
                </c:pt>
                <c:pt idx="131">
                  <c:v>2.2995668805</c:v>
                </c:pt>
                <c:pt idx="132">
                  <c:v>1.8897934594000001</c:v>
                </c:pt>
                <c:pt idx="133">
                  <c:v>2.3161151992</c:v>
                </c:pt>
                <c:pt idx="134">
                  <c:v>2.5659703135999998</c:v>
                </c:pt>
                <c:pt idx="135">
                  <c:v>2.6026261226999998</c:v>
                </c:pt>
                <c:pt idx="136">
                  <c:v>2.7129046615000001</c:v>
                </c:pt>
                <c:pt idx="137">
                  <c:v>2.8051776704</c:v>
                </c:pt>
                <c:pt idx="138">
                  <c:v>2.7214542928999998</c:v>
                </c:pt>
                <c:pt idx="139">
                  <c:v>2.8841960362000001</c:v>
                </c:pt>
                <c:pt idx="140">
                  <c:v>3.2955668091999999</c:v>
                </c:pt>
                <c:pt idx="141">
                  <c:v>3.7953720376</c:v>
                </c:pt>
                <c:pt idx="142">
                  <c:v>3.6340926434999998</c:v>
                </c:pt>
                <c:pt idx="143">
                  <c:v>3.3654264450000002</c:v>
                </c:pt>
                <c:pt idx="144">
                  <c:v>3.6077270893</c:v>
                </c:pt>
                <c:pt idx="145">
                  <c:v>3.7222214159</c:v>
                </c:pt>
                <c:pt idx="146">
                  <c:v>3.6668312692999998</c:v>
                </c:pt>
                <c:pt idx="147">
                  <c:v>3.5059407180000002</c:v>
                </c:pt>
                <c:pt idx="148">
                  <c:v>3.5652553719000002</c:v>
                </c:pt>
                <c:pt idx="149">
                  <c:v>3.6040271452999999</c:v>
                </c:pt>
                <c:pt idx="150">
                  <c:v>3.5663142494</c:v>
                </c:pt>
                <c:pt idx="151">
                  <c:v>3.2882789810999999</c:v>
                </c:pt>
                <c:pt idx="152">
                  <c:v>3.4037443368</c:v>
                </c:pt>
                <c:pt idx="153">
                  <c:v>3.6750536235000002</c:v>
                </c:pt>
                <c:pt idx="154">
                  <c:v>3.5037805551000001</c:v>
                </c:pt>
                <c:pt idx="155">
                  <c:v>2.8769790371999999</c:v>
                </c:pt>
                <c:pt idx="156">
                  <c:v>2.2696942552000001</c:v>
                </c:pt>
                <c:pt idx="157">
                  <c:v>2.6648191183000001</c:v>
                </c:pt>
                <c:pt idx="158">
                  <c:v>2.6023207819</c:v>
                </c:pt>
                <c:pt idx="159">
                  <c:v>2.1623371404</c:v>
                </c:pt>
                <c:pt idx="160">
                  <c:v>1.8959511159</c:v>
                </c:pt>
                <c:pt idx="161">
                  <c:v>2.2510171006999999</c:v>
                </c:pt>
                <c:pt idx="162">
                  <c:v>2.2116043561000001</c:v>
                </c:pt>
                <c:pt idx="163">
                  <c:v>2.2288229644999999</c:v>
                </c:pt>
                <c:pt idx="164">
                  <c:v>2.306158511</c:v>
                </c:pt>
                <c:pt idx="165">
                  <c:v>2.4638663427999998</c:v>
                </c:pt>
                <c:pt idx="166">
                  <c:v>2.4633741503</c:v>
                </c:pt>
                <c:pt idx="167">
                  <c:v>2.2855548258999998</c:v>
                </c:pt>
                <c:pt idx="168">
                  <c:v>2.2400741034</c:v>
                </c:pt>
                <c:pt idx="169">
                  <c:v>2.5076629312000001</c:v>
                </c:pt>
                <c:pt idx="170">
                  <c:v>2.5214775620999998</c:v>
                </c:pt>
                <c:pt idx="171">
                  <c:v>2.3770582004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'Gasoline-Q'!$A$216</c:f>
              <c:strCache>
                <c:ptCount val="1"/>
                <c:pt idx="0">
                  <c:v>Real Price (Jan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'Gasoline-Q'!$A$41:$A$212</c:f>
              <c:strCache>
                <c:ptCount val="172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</c:strCache>
            </c:strRef>
          </c:cat>
          <c:val>
            <c:numRef>
              <c:f>'Gasoline-Q'!$D$41:$D$212</c:f>
              <c:numCache>
                <c:formatCode>0.00</c:formatCode>
                <c:ptCount val="172"/>
                <c:pt idx="0">
                  <c:v>2.6108935745915276</c:v>
                </c:pt>
                <c:pt idx="1">
                  <c:v>2.6021710323185481</c:v>
                </c:pt>
                <c:pt idx="2">
                  <c:v>2.6634899334164275</c:v>
                </c:pt>
                <c:pt idx="3">
                  <c:v>2.6297812880562241</c:v>
                </c:pt>
                <c:pt idx="4">
                  <c:v>2.6145240817505484</c:v>
                </c:pt>
                <c:pt idx="5">
                  <c:v>2.6611608291437419</c:v>
                </c:pt>
                <c:pt idx="6">
                  <c:v>2.6578262106088371</c:v>
                </c:pt>
                <c:pt idx="7">
                  <c:v>2.6113607562514072</c:v>
                </c:pt>
                <c:pt idx="8">
                  <c:v>2.5001949963410217</c:v>
                </c:pt>
                <c:pt idx="9">
                  <c:v>2.4767739281412311</c:v>
                </c:pt>
                <c:pt idx="10">
                  <c:v>2.5137863364996091</c:v>
                </c:pt>
                <c:pt idx="11">
                  <c:v>2.5127688731633873</c:v>
                </c:pt>
                <c:pt idx="12">
                  <c:v>2.5831768250409772</c:v>
                </c:pt>
                <c:pt idx="13">
                  <c:v>2.8954031049185871</c:v>
                </c:pt>
                <c:pt idx="14">
                  <c:v>3.2535637092738643</c:v>
                </c:pt>
                <c:pt idx="15">
                  <c:v>3.3443546603895253</c:v>
                </c:pt>
                <c:pt idx="16">
                  <c:v>3.6866448728350925</c:v>
                </c:pt>
                <c:pt idx="17">
                  <c:v>3.7733684032018795</c:v>
                </c:pt>
                <c:pt idx="18">
                  <c:v>3.7005152979261449</c:v>
                </c:pt>
                <c:pt idx="19">
                  <c:v>3.5642538060139364</c:v>
                </c:pt>
                <c:pt idx="20">
                  <c:v>3.7781410927033177</c:v>
                </c:pt>
                <c:pt idx="21">
                  <c:v>3.7989652865507333</c:v>
                </c:pt>
                <c:pt idx="22">
                  <c:v>3.6360739135325</c:v>
                </c:pt>
                <c:pt idx="23">
                  <c:v>3.5525801451635539</c:v>
                </c:pt>
                <c:pt idx="24">
                  <c:v>3.3009589089989584</c:v>
                </c:pt>
                <c:pt idx="25">
                  <c:v>3.1131734354812339</c:v>
                </c:pt>
                <c:pt idx="26">
                  <c:v>3.2054051019630814</c:v>
                </c:pt>
                <c:pt idx="27">
                  <c:v>3.0764010868623628</c:v>
                </c:pt>
                <c:pt idx="28">
                  <c:v>2.8498341466897057</c:v>
                </c:pt>
                <c:pt idx="29">
                  <c:v>2.9997086892839264</c:v>
                </c:pt>
                <c:pt idx="30">
                  <c:v>3.0338044848012342</c:v>
                </c:pt>
                <c:pt idx="31">
                  <c:v>2.8911168814495287</c:v>
                </c:pt>
                <c:pt idx="32">
                  <c:v>2.7797223301239571</c:v>
                </c:pt>
                <c:pt idx="33">
                  <c:v>2.8251614018877516</c:v>
                </c:pt>
                <c:pt idx="34">
                  <c:v>2.7255991282341641</c:v>
                </c:pt>
                <c:pt idx="35">
                  <c:v>2.6863743054817211</c:v>
                </c:pt>
                <c:pt idx="36">
                  <c:v>2.5322486023438784</c:v>
                </c:pt>
                <c:pt idx="37">
                  <c:v>2.715590974210135</c:v>
                </c:pt>
                <c:pt idx="38">
                  <c:v>2.6955979749729253</c:v>
                </c:pt>
                <c:pt idx="39">
                  <c:v>2.6024244192854638</c:v>
                </c:pt>
                <c:pt idx="40">
                  <c:v>2.3408214678500636</c:v>
                </c:pt>
                <c:pt idx="41">
                  <c:v>1.9904149841823477</c:v>
                </c:pt>
                <c:pt idx="42">
                  <c:v>1.8387267336898281</c:v>
                </c:pt>
                <c:pt idx="43">
                  <c:v>1.7247922318893627</c:v>
                </c:pt>
                <c:pt idx="44">
                  <c:v>1.8533059222710928</c:v>
                </c:pt>
                <c:pt idx="45">
                  <c:v>1.9674649531983057</c:v>
                </c:pt>
                <c:pt idx="46">
                  <c:v>2.0230331716232994</c:v>
                </c:pt>
                <c:pt idx="47">
                  <c:v>1.9608856530481651</c:v>
                </c:pt>
                <c:pt idx="48">
                  <c:v>1.8312812621615209</c:v>
                </c:pt>
                <c:pt idx="49">
                  <c:v>1.897169399954076</c:v>
                </c:pt>
                <c:pt idx="50">
                  <c:v>1.924023986628624</c:v>
                </c:pt>
                <c:pt idx="51">
                  <c:v>1.8277358825197916</c:v>
                </c:pt>
                <c:pt idx="52">
                  <c:v>1.7738900579131271</c:v>
                </c:pt>
                <c:pt idx="53">
                  <c:v>2.10696712331946</c:v>
                </c:pt>
                <c:pt idx="54">
                  <c:v>2.001564574741312</c:v>
                </c:pt>
                <c:pt idx="55">
                  <c:v>1.8568590377103587</c:v>
                </c:pt>
                <c:pt idx="56">
                  <c:v>1.8863842813724159</c:v>
                </c:pt>
                <c:pt idx="57">
                  <c:v>1.9476704563267464</c:v>
                </c:pt>
                <c:pt idx="58">
                  <c:v>2.1298319345901287</c:v>
                </c:pt>
                <c:pt idx="59">
                  <c:v>2.4192068095860679</c:v>
                </c:pt>
                <c:pt idx="60">
                  <c:v>1.9939526827123575</c:v>
                </c:pt>
                <c:pt idx="61">
                  <c:v>1.9946188199588037</c:v>
                </c:pt>
                <c:pt idx="62">
                  <c:v>1.971874075847581</c:v>
                </c:pt>
                <c:pt idx="63">
                  <c:v>1.9222095994360908</c:v>
                </c:pt>
                <c:pt idx="64">
                  <c:v>1.7796199159499266</c:v>
                </c:pt>
                <c:pt idx="65">
                  <c:v>1.9195914596641166</c:v>
                </c:pt>
                <c:pt idx="66">
                  <c:v>1.9482573861516328</c:v>
                </c:pt>
                <c:pt idx="67">
                  <c:v>1.8864957360778933</c:v>
                </c:pt>
                <c:pt idx="68">
                  <c:v>1.7968542092965634</c:v>
                </c:pt>
                <c:pt idx="69">
                  <c:v>1.8450447854548366</c:v>
                </c:pt>
                <c:pt idx="70">
                  <c:v>1.7879431377077246</c:v>
                </c:pt>
                <c:pt idx="71">
                  <c:v>1.7625862571500717</c:v>
                </c:pt>
                <c:pt idx="72">
                  <c:v>1.6678534480619001</c:v>
                </c:pt>
                <c:pt idx="73">
                  <c:v>1.734708840591866</c:v>
                </c:pt>
                <c:pt idx="74">
                  <c:v>1.8551365986057036</c:v>
                </c:pt>
                <c:pt idx="75">
                  <c:v>1.7981935050373803</c:v>
                </c:pt>
                <c:pt idx="76">
                  <c:v>1.7353336487802093</c:v>
                </c:pt>
                <c:pt idx="77">
                  <c:v>1.8590886899858943</c:v>
                </c:pt>
                <c:pt idx="78">
                  <c:v>1.7987520994589135</c:v>
                </c:pt>
                <c:pt idx="79">
                  <c:v>1.7005932912688728</c:v>
                </c:pt>
                <c:pt idx="80">
                  <c:v>1.7370283358034355</c:v>
                </c:pt>
                <c:pt idx="81">
                  <c:v>1.9545259182162824</c:v>
                </c:pt>
                <c:pt idx="82">
                  <c:v>1.876141204327912</c:v>
                </c:pt>
                <c:pt idx="83">
                  <c:v>1.877304943373391</c:v>
                </c:pt>
                <c:pt idx="84">
                  <c:v>1.8654866199782496</c:v>
                </c:pt>
                <c:pt idx="85">
                  <c:v>1.8242895185493342</c:v>
                </c:pt>
                <c:pt idx="86">
                  <c:v>1.8302996515388539</c:v>
                </c:pt>
                <c:pt idx="87">
                  <c:v>1.7563521074000488</c:v>
                </c:pt>
                <c:pt idx="88">
                  <c:v>1.5781489453944217</c:v>
                </c:pt>
                <c:pt idx="89">
                  <c:v>1.5771072896622351</c:v>
                </c:pt>
                <c:pt idx="90">
                  <c:v>1.5359785202918388</c:v>
                </c:pt>
                <c:pt idx="91">
                  <c:v>1.4626131464262189</c:v>
                </c:pt>
                <c:pt idx="92">
                  <c:v>1.4014795211627353</c:v>
                </c:pt>
                <c:pt idx="93">
                  <c:v>1.6504592227587038</c:v>
                </c:pt>
                <c:pt idx="94">
                  <c:v>1.7611850857991749</c:v>
                </c:pt>
                <c:pt idx="95">
                  <c:v>1.8159202845278406</c:v>
                </c:pt>
                <c:pt idx="96">
                  <c:v>1.9998487077861726</c:v>
                </c:pt>
                <c:pt idx="97">
                  <c:v>2.1715422185991824</c:v>
                </c:pt>
                <c:pt idx="98">
                  <c:v>2.140195224649994</c:v>
                </c:pt>
                <c:pt idx="99">
                  <c:v>2.0911632734535033</c:v>
                </c:pt>
                <c:pt idx="100">
                  <c:v>1.985436170536947</c:v>
                </c:pt>
                <c:pt idx="101">
                  <c:v>2.232596819486687</c:v>
                </c:pt>
                <c:pt idx="102">
                  <c:v>1.9906430158566712</c:v>
                </c:pt>
                <c:pt idx="103">
                  <c:v>1.6336790010851268</c:v>
                </c:pt>
                <c:pt idx="104">
                  <c:v>1.584763600620787</c:v>
                </c:pt>
                <c:pt idx="105">
                  <c:v>1.88590945722459</c:v>
                </c:pt>
                <c:pt idx="106">
                  <c:v>1.8854208105762227</c:v>
                </c:pt>
                <c:pt idx="107">
                  <c:v>1.9000756093415101</c:v>
                </c:pt>
                <c:pt idx="108">
                  <c:v>2.1082040127028239</c:v>
                </c:pt>
                <c:pt idx="109">
                  <c:v>2.0285547678596476</c:v>
                </c:pt>
                <c:pt idx="110">
                  <c:v>2.1152303529143044</c:v>
                </c:pt>
                <c:pt idx="111">
                  <c:v>1.996620082698108</c:v>
                </c:pt>
                <c:pt idx="112">
                  <c:v>2.1552586419925168</c:v>
                </c:pt>
                <c:pt idx="113">
                  <c:v>2.4815437566486476</c:v>
                </c:pt>
                <c:pt idx="114">
                  <c:v>2.4255802007132288</c:v>
                </c:pt>
                <c:pt idx="115">
                  <c:v>2.4664107859700586</c:v>
                </c:pt>
                <c:pt idx="116">
                  <c:v>2.4576218689250107</c:v>
                </c:pt>
                <c:pt idx="117">
                  <c:v>2.7475758137764177</c:v>
                </c:pt>
                <c:pt idx="118">
                  <c:v>3.1559040652249259</c:v>
                </c:pt>
                <c:pt idx="119">
                  <c:v>2.9264193761752648</c:v>
                </c:pt>
                <c:pt idx="120">
                  <c:v>2.8592200755492021</c:v>
                </c:pt>
                <c:pt idx="121">
                  <c:v>3.4423968108056333</c:v>
                </c:pt>
                <c:pt idx="122">
                  <c:v>3.3976665597143891</c:v>
                </c:pt>
                <c:pt idx="123">
                  <c:v>2.722530612872609</c:v>
                </c:pt>
                <c:pt idx="124">
                  <c:v>2.8176404251975655</c:v>
                </c:pt>
                <c:pt idx="125">
                  <c:v>3.5563646828831601</c:v>
                </c:pt>
                <c:pt idx="126">
                  <c:v>3.3396414142316906</c:v>
                </c:pt>
                <c:pt idx="127">
                  <c:v>3.4303406691552363</c:v>
                </c:pt>
                <c:pt idx="128">
                  <c:v>3.5557478896989592</c:v>
                </c:pt>
                <c:pt idx="129">
                  <c:v>4.2462451247393158</c:v>
                </c:pt>
                <c:pt idx="130">
                  <c:v>4.2854866313660169</c:v>
                </c:pt>
                <c:pt idx="131">
                  <c:v>2.6178815402593938</c:v>
                </c:pt>
                <c:pt idx="132">
                  <c:v>2.1662869774494156</c:v>
                </c:pt>
                <c:pt idx="133">
                  <c:v>2.6409399771029509</c:v>
                </c:pt>
                <c:pt idx="134">
                  <c:v>2.9008771975724676</c:v>
                </c:pt>
                <c:pt idx="135">
                  <c:v>2.919459847126038</c:v>
                </c:pt>
                <c:pt idx="136">
                  <c:v>3.0383473874706248</c:v>
                </c:pt>
                <c:pt idx="137">
                  <c:v>3.1427980061440737</c:v>
                </c:pt>
                <c:pt idx="138">
                  <c:v>3.0400860941217269</c:v>
                </c:pt>
                <c:pt idx="139">
                  <c:v>3.1960030709803164</c:v>
                </c:pt>
                <c:pt idx="140">
                  <c:v>3.6132850351406227</c:v>
                </c:pt>
                <c:pt idx="141">
                  <c:v>4.1144930231314154</c:v>
                </c:pt>
                <c:pt idx="142">
                  <c:v>3.91413029245368</c:v>
                </c:pt>
                <c:pt idx="143">
                  <c:v>3.6085621539320285</c:v>
                </c:pt>
                <c:pt idx="144">
                  <c:v>3.8458452601659565</c:v>
                </c:pt>
                <c:pt idx="145">
                  <c:v>3.9599030431546387</c:v>
                </c:pt>
                <c:pt idx="146">
                  <c:v>3.8851752598873737</c:v>
                </c:pt>
                <c:pt idx="147">
                  <c:v>3.688489726353565</c:v>
                </c:pt>
                <c:pt idx="148">
                  <c:v>3.7360713315076652</c:v>
                </c:pt>
                <c:pt idx="149">
                  <c:v>3.7813177702345455</c:v>
                </c:pt>
                <c:pt idx="150">
                  <c:v>3.7228601733228777</c:v>
                </c:pt>
                <c:pt idx="151">
                  <c:v>3.4169139906543182</c:v>
                </c:pt>
                <c:pt idx="152">
                  <c:v>3.5163939392241192</c:v>
                </c:pt>
                <c:pt idx="153">
                  <c:v>3.7787229648090288</c:v>
                </c:pt>
                <c:pt idx="154">
                  <c:v>3.594430834571289</c:v>
                </c:pt>
                <c:pt idx="155">
                  <c:v>2.9537194004624867</c:v>
                </c:pt>
                <c:pt idx="156">
                  <c:v>2.3472220344448234</c:v>
                </c:pt>
                <c:pt idx="157">
                  <c:v>2.7392889486124439</c:v>
                </c:pt>
                <c:pt idx="158">
                  <c:v>2.6659262053082697</c:v>
                </c:pt>
                <c:pt idx="159">
                  <c:v>2.2109522790648897</c:v>
                </c:pt>
                <c:pt idx="160">
                  <c:v>1.9400927693766936</c:v>
                </c:pt>
                <c:pt idx="161">
                  <c:v>2.2891019781631381</c:v>
                </c:pt>
                <c:pt idx="162">
                  <c:v>2.2399372850064587</c:v>
                </c:pt>
                <c:pt idx="163">
                  <c:v>2.2385058917415872</c:v>
                </c:pt>
                <c:pt idx="164">
                  <c:v>2.3017085798739894</c:v>
                </c:pt>
                <c:pt idx="165">
                  <c:v>2.446758658489435</c:v>
                </c:pt>
                <c:pt idx="166">
                  <c:v>2.4316119271598109</c:v>
                </c:pt>
                <c:pt idx="167">
                  <c:v>2.2422308885531517</c:v>
                </c:pt>
                <c:pt idx="168">
                  <c:v>2.182279862017078</c:v>
                </c:pt>
                <c:pt idx="169">
                  <c:v>2.4287044767384676</c:v>
                </c:pt>
                <c:pt idx="170">
                  <c:v>2.4277637419992177</c:v>
                </c:pt>
                <c:pt idx="171">
                  <c:v>2.2759030681258365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365712"/>
        <c:axId val="731380848"/>
      </c:lineChart>
      <c:catAx>
        <c:axId val="77636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380848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731380848"/>
        <c:scaling>
          <c:orientation val="minMax"/>
          <c:max val="4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365712"/>
        <c:crosses val="autoZero"/>
        <c:crossBetween val="between"/>
        <c:majorUnit val="0.5"/>
      </c:valAx>
      <c:catAx>
        <c:axId val="73138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31383088"/>
        <c:crosses val="autoZero"/>
        <c:auto val="1"/>
        <c:lblAlgn val="ctr"/>
        <c:lblOffset val="100"/>
        <c:noMultiLvlLbl val="0"/>
      </c:catAx>
      <c:valAx>
        <c:axId val="7313830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73138252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01342282147"/>
          <c:y val="0.16319444444444542"/>
          <c:w val="0.39709172259507852"/>
          <c:h val="4.340277777777787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3117311678322091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17827719451735"/>
          <c:w val="0.8624170494453575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'Gasoline-M'!$A$41:$A$556</c:f>
              <c:numCache>
                <c:formatCode>mmmm\ yyyy</c:formatCode>
                <c:ptCount val="51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</c:numCache>
            </c:numRef>
          </c:cat>
          <c:val>
            <c:numRef>
              <c:f>'Gasoline-M'!$E$41:$E$556</c:f>
              <c:numCache>
                <c:formatCode>General</c:formatCode>
                <c:ptCount val="516"/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6628560"/>
        <c:axId val="73662520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'Gasoline-M'!$A$41:$A$556</c:f>
              <c:numCache>
                <c:formatCode>mmmm\ yyyy</c:formatCode>
                <c:ptCount val="51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</c:numCache>
            </c:numRef>
          </c:cat>
          <c:val>
            <c:numRef>
              <c:f>'Gasoline-M'!$C$41:$C$556</c:f>
              <c:numCache>
                <c:formatCode>0.00</c:formatCode>
                <c:ptCount val="516"/>
                <c:pt idx="0">
                  <c:v>0.60499999999999998</c:v>
                </c:pt>
                <c:pt idx="1">
                  <c:v>0.6</c:v>
                </c:pt>
                <c:pt idx="2">
                  <c:v>0.59399999999999997</c:v>
                </c:pt>
                <c:pt idx="3">
                  <c:v>0.59199999999999997</c:v>
                </c:pt>
                <c:pt idx="4">
                  <c:v>0.6</c:v>
                </c:pt>
                <c:pt idx="5">
                  <c:v>0.61599999999999999</c:v>
                </c:pt>
                <c:pt idx="6">
                  <c:v>0.623</c:v>
                </c:pt>
                <c:pt idx="7">
                  <c:v>0.628</c:v>
                </c:pt>
                <c:pt idx="8">
                  <c:v>0.63</c:v>
                </c:pt>
                <c:pt idx="9">
                  <c:v>0.629</c:v>
                </c:pt>
                <c:pt idx="10">
                  <c:v>0.629</c:v>
                </c:pt>
                <c:pt idx="11">
                  <c:v>0.626</c:v>
                </c:pt>
                <c:pt idx="12">
                  <c:v>0.627</c:v>
                </c:pt>
                <c:pt idx="13">
                  <c:v>0.63700000000000001</c:v>
                </c:pt>
                <c:pt idx="14">
                  <c:v>0.64300000000000002</c:v>
                </c:pt>
                <c:pt idx="15">
                  <c:v>0.65100000000000002</c:v>
                </c:pt>
                <c:pt idx="16">
                  <c:v>0.65900000000000003</c:v>
                </c:pt>
                <c:pt idx="17">
                  <c:v>0.66500000000000004</c:v>
                </c:pt>
                <c:pt idx="18">
                  <c:v>0.66700000000000004</c:v>
                </c:pt>
                <c:pt idx="19">
                  <c:v>0.66700000000000004</c:v>
                </c:pt>
                <c:pt idx="20">
                  <c:v>0.66600000000000004</c:v>
                </c:pt>
                <c:pt idx="21">
                  <c:v>0.66500000000000004</c:v>
                </c:pt>
                <c:pt idx="22">
                  <c:v>0.66400000000000003</c:v>
                </c:pt>
                <c:pt idx="23">
                  <c:v>0.66500000000000004</c:v>
                </c:pt>
                <c:pt idx="24">
                  <c:v>0.64800000000000002</c:v>
                </c:pt>
                <c:pt idx="25">
                  <c:v>0.64700000000000002</c:v>
                </c:pt>
                <c:pt idx="26">
                  <c:v>0.64700000000000002</c:v>
                </c:pt>
                <c:pt idx="27">
                  <c:v>0.64900000000000002</c:v>
                </c:pt>
                <c:pt idx="28">
                  <c:v>0.65500000000000003</c:v>
                </c:pt>
                <c:pt idx="29">
                  <c:v>0.66300000000000003</c:v>
                </c:pt>
                <c:pt idx="30">
                  <c:v>0.67400000000000004</c:v>
                </c:pt>
                <c:pt idx="31">
                  <c:v>0.68200000000000005</c:v>
                </c:pt>
                <c:pt idx="32">
                  <c:v>0.68799999999999994</c:v>
                </c:pt>
                <c:pt idx="33">
                  <c:v>0.69</c:v>
                </c:pt>
                <c:pt idx="34">
                  <c:v>0.69499999999999995</c:v>
                </c:pt>
                <c:pt idx="35">
                  <c:v>0.70499999999999996</c:v>
                </c:pt>
                <c:pt idx="36">
                  <c:v>0.71599999999999997</c:v>
                </c:pt>
                <c:pt idx="37">
                  <c:v>0.73</c:v>
                </c:pt>
                <c:pt idx="38">
                  <c:v>0.755</c:v>
                </c:pt>
                <c:pt idx="39">
                  <c:v>0.80200000000000005</c:v>
                </c:pt>
                <c:pt idx="40">
                  <c:v>0.84399999999999997</c:v>
                </c:pt>
                <c:pt idx="41">
                  <c:v>0.90100000000000002</c:v>
                </c:pt>
                <c:pt idx="42">
                  <c:v>0.94899999999999995</c:v>
                </c:pt>
                <c:pt idx="43">
                  <c:v>0.98799999999999999</c:v>
                </c:pt>
                <c:pt idx="44">
                  <c:v>1.02</c:v>
                </c:pt>
                <c:pt idx="45">
                  <c:v>1.028</c:v>
                </c:pt>
                <c:pt idx="46">
                  <c:v>1.0409999999999999</c:v>
                </c:pt>
                <c:pt idx="47">
                  <c:v>1.0649999999999999</c:v>
                </c:pt>
                <c:pt idx="48">
                  <c:v>1.131</c:v>
                </c:pt>
                <c:pt idx="49">
                  <c:v>1.2070000000000001</c:v>
                </c:pt>
                <c:pt idx="50">
                  <c:v>1.252</c:v>
                </c:pt>
                <c:pt idx="51">
                  <c:v>1.264</c:v>
                </c:pt>
                <c:pt idx="52">
                  <c:v>1.266</c:v>
                </c:pt>
                <c:pt idx="53">
                  <c:v>1.2689999999999999</c:v>
                </c:pt>
                <c:pt idx="54">
                  <c:v>1.2709999999999999</c:v>
                </c:pt>
                <c:pt idx="55">
                  <c:v>1.2669999999999999</c:v>
                </c:pt>
                <c:pt idx="56">
                  <c:v>1.2569999999999999</c:v>
                </c:pt>
                <c:pt idx="57">
                  <c:v>1.25</c:v>
                </c:pt>
                <c:pt idx="58">
                  <c:v>1.25</c:v>
                </c:pt>
                <c:pt idx="59">
                  <c:v>1.258</c:v>
                </c:pt>
                <c:pt idx="60">
                  <c:v>1.298</c:v>
                </c:pt>
                <c:pt idx="61">
                  <c:v>1.3819999999999999</c:v>
                </c:pt>
                <c:pt idx="62">
                  <c:v>1.417</c:v>
                </c:pt>
                <c:pt idx="63">
                  <c:v>1.4119999999999999</c:v>
                </c:pt>
                <c:pt idx="64">
                  <c:v>1.4</c:v>
                </c:pt>
                <c:pt idx="65">
                  <c:v>1.391</c:v>
                </c:pt>
                <c:pt idx="66">
                  <c:v>1.3819999999999999</c:v>
                </c:pt>
                <c:pt idx="67">
                  <c:v>1.3759999999999999</c:v>
                </c:pt>
                <c:pt idx="68">
                  <c:v>1.3759999999999999</c:v>
                </c:pt>
                <c:pt idx="69">
                  <c:v>1.371</c:v>
                </c:pt>
                <c:pt idx="70">
                  <c:v>1.369</c:v>
                </c:pt>
                <c:pt idx="71">
                  <c:v>1.365</c:v>
                </c:pt>
                <c:pt idx="72">
                  <c:v>1.3125599999999999</c:v>
                </c:pt>
                <c:pt idx="73">
                  <c:v>1.29098</c:v>
                </c:pt>
                <c:pt idx="74">
                  <c:v>1.24797</c:v>
                </c:pt>
                <c:pt idx="75">
                  <c:v>1.1973199999999999</c:v>
                </c:pt>
                <c:pt idx="76">
                  <c:v>1.2080900000000001</c:v>
                </c:pt>
                <c:pt idx="77">
                  <c:v>1.2765599999999999</c:v>
                </c:pt>
                <c:pt idx="78">
                  <c:v>1.29593</c:v>
                </c:pt>
                <c:pt idx="79">
                  <c:v>1.2895700000000001</c:v>
                </c:pt>
                <c:pt idx="80">
                  <c:v>1.2700199999999999</c:v>
                </c:pt>
                <c:pt idx="81">
                  <c:v>1.25759</c:v>
                </c:pt>
                <c:pt idx="82">
                  <c:v>1.2421500000000001</c:v>
                </c:pt>
                <c:pt idx="83">
                  <c:v>1.21353</c:v>
                </c:pt>
                <c:pt idx="84">
                  <c:v>1.1848000000000001</c:v>
                </c:pt>
                <c:pt idx="85">
                  <c:v>1.1442600000000001</c:v>
                </c:pt>
                <c:pt idx="86">
                  <c:v>1.11622</c:v>
                </c:pt>
                <c:pt idx="87">
                  <c:v>1.1873400000000001</c:v>
                </c:pt>
                <c:pt idx="88">
                  <c:v>1.2300500000000001</c:v>
                </c:pt>
                <c:pt idx="89">
                  <c:v>1.2446200000000001</c:v>
                </c:pt>
                <c:pt idx="90">
                  <c:v>1.25302</c:v>
                </c:pt>
                <c:pt idx="91">
                  <c:v>1.2516499999999999</c:v>
                </c:pt>
                <c:pt idx="92">
                  <c:v>1.23708</c:v>
                </c:pt>
                <c:pt idx="93">
                  <c:v>1.21767</c:v>
                </c:pt>
                <c:pt idx="94">
                  <c:v>1.2002299999999999</c:v>
                </c:pt>
                <c:pt idx="95">
                  <c:v>1.18458</c:v>
                </c:pt>
                <c:pt idx="96">
                  <c:v>1.17134</c:v>
                </c:pt>
                <c:pt idx="97">
                  <c:v>1.16672</c:v>
                </c:pt>
                <c:pt idx="98">
                  <c:v>1.1737200000000001</c:v>
                </c:pt>
                <c:pt idx="99">
                  <c:v>1.1992700000000001</c:v>
                </c:pt>
                <c:pt idx="100">
                  <c:v>1.2071099999999999</c:v>
                </c:pt>
                <c:pt idx="101">
                  <c:v>1.19675</c:v>
                </c:pt>
                <c:pt idx="102">
                  <c:v>1.17727</c:v>
                </c:pt>
                <c:pt idx="103">
                  <c:v>1.1629100000000001</c:v>
                </c:pt>
                <c:pt idx="104">
                  <c:v>1.16638</c:v>
                </c:pt>
                <c:pt idx="105">
                  <c:v>1.1720200000000001</c:v>
                </c:pt>
                <c:pt idx="106">
                  <c:v>1.1665700000000001</c:v>
                </c:pt>
                <c:pt idx="107">
                  <c:v>1.1469499999999999</c:v>
                </c:pt>
                <c:pt idx="108">
                  <c:v>1.1031</c:v>
                </c:pt>
                <c:pt idx="109">
                  <c:v>1.0884400000000001</c:v>
                </c:pt>
                <c:pt idx="110">
                  <c:v>1.1225400000000001</c:v>
                </c:pt>
                <c:pt idx="111">
                  <c:v>1.17719</c:v>
                </c:pt>
                <c:pt idx="112">
                  <c:v>1.2020900000000001</c:v>
                </c:pt>
                <c:pt idx="113">
                  <c:v>1.20879</c:v>
                </c:pt>
                <c:pt idx="114">
                  <c:v>1.2073799999999999</c:v>
                </c:pt>
                <c:pt idx="115">
                  <c:v>1.1960200000000001</c:v>
                </c:pt>
                <c:pt idx="116">
                  <c:v>1.1794199999999999</c:v>
                </c:pt>
                <c:pt idx="117">
                  <c:v>1.167</c:v>
                </c:pt>
                <c:pt idx="118">
                  <c:v>1.1665700000000001</c:v>
                </c:pt>
                <c:pt idx="119">
                  <c:v>1.1619999999999999</c:v>
                </c:pt>
                <c:pt idx="120">
                  <c:v>1.1492599999999999</c:v>
                </c:pt>
                <c:pt idx="121">
                  <c:v>1.0773999999999999</c:v>
                </c:pt>
                <c:pt idx="122">
                  <c:v>0.94391000000000003</c:v>
                </c:pt>
                <c:pt idx="123">
                  <c:v>0.85906000000000005</c:v>
                </c:pt>
                <c:pt idx="124">
                  <c:v>0.89298999999999995</c:v>
                </c:pt>
                <c:pt idx="125">
                  <c:v>0.92178000000000004</c:v>
                </c:pt>
                <c:pt idx="126">
                  <c:v>0.85412999999999994</c:v>
                </c:pt>
                <c:pt idx="127">
                  <c:v>0.80864999999999998</c:v>
                </c:pt>
                <c:pt idx="128">
                  <c:v>0.82216</c:v>
                </c:pt>
                <c:pt idx="129">
                  <c:v>0.79266999999999999</c:v>
                </c:pt>
                <c:pt idx="130">
                  <c:v>0.7792</c:v>
                </c:pt>
                <c:pt idx="131">
                  <c:v>0.77564</c:v>
                </c:pt>
                <c:pt idx="132">
                  <c:v>0.81608000000000003</c:v>
                </c:pt>
                <c:pt idx="133">
                  <c:v>0.86163999999999996</c:v>
                </c:pt>
                <c:pt idx="134">
                  <c:v>0.87465999999999999</c:v>
                </c:pt>
                <c:pt idx="135">
                  <c:v>0.90522999999999998</c:v>
                </c:pt>
                <c:pt idx="136">
                  <c:v>0.91105999999999998</c:v>
                </c:pt>
                <c:pt idx="137">
                  <c:v>0.92479</c:v>
                </c:pt>
                <c:pt idx="138">
                  <c:v>0.93542000000000003</c:v>
                </c:pt>
                <c:pt idx="139">
                  <c:v>0.96118999999999999</c:v>
                </c:pt>
                <c:pt idx="140">
                  <c:v>0.95262000000000002</c:v>
                </c:pt>
                <c:pt idx="141">
                  <c:v>0.93818999999999997</c:v>
                </c:pt>
                <c:pt idx="142">
                  <c:v>0.93474999999999997</c:v>
                </c:pt>
                <c:pt idx="143">
                  <c:v>0.91413</c:v>
                </c:pt>
                <c:pt idx="144">
                  <c:v>0.88734000000000002</c:v>
                </c:pt>
                <c:pt idx="145">
                  <c:v>0.86967000000000005</c:v>
                </c:pt>
                <c:pt idx="146">
                  <c:v>0.86663000000000001</c:v>
                </c:pt>
                <c:pt idx="147">
                  <c:v>0.90120999999999996</c:v>
                </c:pt>
                <c:pt idx="148">
                  <c:v>0.92510999999999999</c:v>
                </c:pt>
                <c:pt idx="149">
                  <c:v>0.92178000000000004</c:v>
                </c:pt>
                <c:pt idx="150">
                  <c:v>0.93140000000000001</c:v>
                </c:pt>
                <c:pt idx="151">
                  <c:v>0.95316999999999996</c:v>
                </c:pt>
                <c:pt idx="152">
                  <c:v>0.93655999999999995</c:v>
                </c:pt>
                <c:pt idx="153">
                  <c:v>0.91912000000000005</c:v>
                </c:pt>
                <c:pt idx="154">
                  <c:v>0.90764999999999996</c:v>
                </c:pt>
                <c:pt idx="155">
                  <c:v>0.88302000000000003</c:v>
                </c:pt>
                <c:pt idx="156">
                  <c:v>0.87228000000000006</c:v>
                </c:pt>
                <c:pt idx="157">
                  <c:v>0.88270999999999999</c:v>
                </c:pt>
                <c:pt idx="158">
                  <c:v>0.90276000000000001</c:v>
                </c:pt>
                <c:pt idx="159">
                  <c:v>1.0366899999999999</c:v>
                </c:pt>
                <c:pt idx="160">
                  <c:v>1.08969</c:v>
                </c:pt>
                <c:pt idx="161">
                  <c:v>1.08134</c:v>
                </c:pt>
                <c:pt idx="162">
                  <c:v>1.0568500000000001</c:v>
                </c:pt>
                <c:pt idx="163">
                  <c:v>1.0234099999999999</c:v>
                </c:pt>
                <c:pt idx="164">
                  <c:v>0.99175999999999997</c:v>
                </c:pt>
                <c:pt idx="165">
                  <c:v>0.98936999999999997</c:v>
                </c:pt>
                <c:pt idx="166">
                  <c:v>0.95782999999999996</c:v>
                </c:pt>
                <c:pt idx="167">
                  <c:v>0.93318999999999996</c:v>
                </c:pt>
                <c:pt idx="168">
                  <c:v>0.99672000000000005</c:v>
                </c:pt>
                <c:pt idx="169">
                  <c:v>0.99411000000000005</c:v>
                </c:pt>
                <c:pt idx="170">
                  <c:v>0.98606000000000005</c:v>
                </c:pt>
                <c:pt idx="171">
                  <c:v>1.01562</c:v>
                </c:pt>
                <c:pt idx="172">
                  <c:v>1.03148</c:v>
                </c:pt>
                <c:pt idx="173">
                  <c:v>1.05525</c:v>
                </c:pt>
                <c:pt idx="174">
                  <c:v>1.0488200000000001</c:v>
                </c:pt>
                <c:pt idx="175">
                  <c:v>1.15689</c:v>
                </c:pt>
                <c:pt idx="176">
                  <c:v>1.2577</c:v>
                </c:pt>
                <c:pt idx="177">
                  <c:v>1.34162</c:v>
                </c:pt>
                <c:pt idx="178">
                  <c:v>1.33717</c:v>
                </c:pt>
                <c:pt idx="179">
                  <c:v>1.3085199999999999</c:v>
                </c:pt>
                <c:pt idx="180">
                  <c:v>1.18</c:v>
                </c:pt>
                <c:pt idx="181">
                  <c:v>1.0942499999999999</c:v>
                </c:pt>
                <c:pt idx="182">
                  <c:v>1.04</c:v>
                </c:pt>
                <c:pt idx="183">
                  <c:v>1.0762</c:v>
                </c:pt>
                <c:pt idx="184">
                  <c:v>1.12575</c:v>
                </c:pt>
                <c:pt idx="185">
                  <c:v>1.12825</c:v>
                </c:pt>
                <c:pt idx="186">
                  <c:v>1.0955999999999999</c:v>
                </c:pt>
                <c:pt idx="187">
                  <c:v>1.1147499999999999</c:v>
                </c:pt>
                <c:pt idx="188">
                  <c:v>1.1092</c:v>
                </c:pt>
                <c:pt idx="189">
                  <c:v>1.0880000000000001</c:v>
                </c:pt>
                <c:pt idx="190">
                  <c:v>1.099</c:v>
                </c:pt>
                <c:pt idx="191">
                  <c:v>1.0762</c:v>
                </c:pt>
                <c:pt idx="192">
                  <c:v>1.022</c:v>
                </c:pt>
                <c:pt idx="193">
                  <c:v>1.006</c:v>
                </c:pt>
                <c:pt idx="194">
                  <c:v>1.0125999999999999</c:v>
                </c:pt>
                <c:pt idx="195">
                  <c:v>1.05175</c:v>
                </c:pt>
                <c:pt idx="196">
                  <c:v>1.1072500000000001</c:v>
                </c:pt>
                <c:pt idx="197">
                  <c:v>1.1448</c:v>
                </c:pt>
                <c:pt idx="198">
                  <c:v>1.1365000000000001</c:v>
                </c:pt>
                <c:pt idx="199">
                  <c:v>1.1217999999999999</c:v>
                </c:pt>
                <c:pt idx="200">
                  <c:v>1.1214999999999999</c:v>
                </c:pt>
                <c:pt idx="201">
                  <c:v>1.1140000000000001</c:v>
                </c:pt>
                <c:pt idx="202">
                  <c:v>1.1112</c:v>
                </c:pt>
                <c:pt idx="203">
                  <c:v>1.0774999999999999</c:v>
                </c:pt>
                <c:pt idx="204">
                  <c:v>1.06175</c:v>
                </c:pt>
                <c:pt idx="205">
                  <c:v>1.0542499999999999</c:v>
                </c:pt>
                <c:pt idx="206">
                  <c:v>1.0522</c:v>
                </c:pt>
                <c:pt idx="207">
                  <c:v>1.0780000000000001</c:v>
                </c:pt>
                <c:pt idx="208">
                  <c:v>1.1004</c:v>
                </c:pt>
                <c:pt idx="209">
                  <c:v>1.0972500000000001</c:v>
                </c:pt>
                <c:pt idx="210">
                  <c:v>1.07775</c:v>
                </c:pt>
                <c:pt idx="211">
                  <c:v>1.0616000000000001</c:v>
                </c:pt>
                <c:pt idx="212">
                  <c:v>1.0495000000000001</c:v>
                </c:pt>
                <c:pt idx="213">
                  <c:v>1.09175</c:v>
                </c:pt>
                <c:pt idx="214">
                  <c:v>1.0664</c:v>
                </c:pt>
                <c:pt idx="215">
                  <c:v>1.014</c:v>
                </c:pt>
                <c:pt idx="216">
                  <c:v>0.99839999999999995</c:v>
                </c:pt>
                <c:pt idx="217">
                  <c:v>1.0089999999999999</c:v>
                </c:pt>
                <c:pt idx="218">
                  <c:v>1.0077499999999999</c:v>
                </c:pt>
                <c:pt idx="219">
                  <c:v>1.02725</c:v>
                </c:pt>
                <c:pt idx="220">
                  <c:v>1.0474000000000001</c:v>
                </c:pt>
                <c:pt idx="221">
                  <c:v>1.0780000000000001</c:v>
                </c:pt>
                <c:pt idx="222">
                  <c:v>1.10575</c:v>
                </c:pt>
                <c:pt idx="223">
                  <c:v>1.1548</c:v>
                </c:pt>
                <c:pt idx="224">
                  <c:v>1.14375</c:v>
                </c:pt>
                <c:pt idx="225">
                  <c:v>1.1135999999999999</c:v>
                </c:pt>
                <c:pt idx="226">
                  <c:v>1.11575</c:v>
                </c:pt>
                <c:pt idx="227">
                  <c:v>1.0905</c:v>
                </c:pt>
                <c:pt idx="228">
                  <c:v>1.0818000000000001</c:v>
                </c:pt>
                <c:pt idx="229">
                  <c:v>1.0725</c:v>
                </c:pt>
                <c:pt idx="230">
                  <c:v>1.0720000000000001</c:v>
                </c:pt>
                <c:pt idx="231">
                  <c:v>1.1112500000000001</c:v>
                </c:pt>
                <c:pt idx="232">
                  <c:v>1.1783999999999999</c:v>
                </c:pt>
                <c:pt idx="233">
                  <c:v>1.1915</c:v>
                </c:pt>
                <c:pt idx="234">
                  <c:v>1.1537999999999999</c:v>
                </c:pt>
                <c:pt idx="235">
                  <c:v>1.1232500000000001</c:v>
                </c:pt>
                <c:pt idx="236">
                  <c:v>1.1107499999999999</c:v>
                </c:pt>
                <c:pt idx="237">
                  <c:v>1.0871999999999999</c:v>
                </c:pt>
                <c:pt idx="238">
                  <c:v>1.0622499999999999</c:v>
                </c:pt>
                <c:pt idx="239">
                  <c:v>1.07125</c:v>
                </c:pt>
                <c:pt idx="240">
                  <c:v>1.0904</c:v>
                </c:pt>
                <c:pt idx="241">
                  <c:v>1.0892500000000001</c:v>
                </c:pt>
                <c:pt idx="242">
                  <c:v>1.137</c:v>
                </c:pt>
                <c:pt idx="243">
                  <c:v>1.2305999999999999</c:v>
                </c:pt>
                <c:pt idx="244">
                  <c:v>1.27915</c:v>
                </c:pt>
                <c:pt idx="245">
                  <c:v>1.2558</c:v>
                </c:pt>
                <c:pt idx="246">
                  <c:v>1.22722</c:v>
                </c:pt>
                <c:pt idx="247">
                  <c:v>1.2064999999999999</c:v>
                </c:pt>
                <c:pt idx="248">
                  <c:v>1.2021599999999999</c:v>
                </c:pt>
                <c:pt idx="249">
                  <c:v>1.204</c:v>
                </c:pt>
                <c:pt idx="250">
                  <c:v>1.2322500000000001</c:v>
                </c:pt>
                <c:pt idx="251">
                  <c:v>1.2352000000000001</c:v>
                </c:pt>
                <c:pt idx="252">
                  <c:v>1.2362500000000001</c:v>
                </c:pt>
                <c:pt idx="253">
                  <c:v>1.23</c:v>
                </c:pt>
                <c:pt idx="254">
                  <c:v>1.2050000000000001</c:v>
                </c:pt>
                <c:pt idx="255">
                  <c:v>1.1990000000000001</c:v>
                </c:pt>
                <c:pt idx="256">
                  <c:v>1.20025</c:v>
                </c:pt>
                <c:pt idx="257">
                  <c:v>1.1976</c:v>
                </c:pt>
                <c:pt idx="258">
                  <c:v>1.17425</c:v>
                </c:pt>
                <c:pt idx="259">
                  <c:v>1.2235</c:v>
                </c:pt>
                <c:pt idx="260">
                  <c:v>1.2314000000000001</c:v>
                </c:pt>
                <c:pt idx="261">
                  <c:v>1.19675</c:v>
                </c:pt>
                <c:pt idx="262">
                  <c:v>1.17075</c:v>
                </c:pt>
                <c:pt idx="263">
                  <c:v>1.1314</c:v>
                </c:pt>
                <c:pt idx="264">
                  <c:v>1.0862499999999999</c:v>
                </c:pt>
                <c:pt idx="265">
                  <c:v>1.0489999999999999</c:v>
                </c:pt>
                <c:pt idx="266">
                  <c:v>1.0167999999999999</c:v>
                </c:pt>
                <c:pt idx="267">
                  <c:v>1.0302500000000001</c:v>
                </c:pt>
                <c:pt idx="268">
                  <c:v>1.0634999999999999</c:v>
                </c:pt>
                <c:pt idx="269">
                  <c:v>1.0644</c:v>
                </c:pt>
                <c:pt idx="270">
                  <c:v>1.05525</c:v>
                </c:pt>
                <c:pt idx="271">
                  <c:v>1.026</c:v>
                </c:pt>
                <c:pt idx="272">
                  <c:v>1.00925</c:v>
                </c:pt>
                <c:pt idx="273">
                  <c:v>1.01875</c:v>
                </c:pt>
                <c:pt idx="274">
                  <c:v>0.99539999999999995</c:v>
                </c:pt>
                <c:pt idx="275">
                  <c:v>0.94499999999999995</c:v>
                </c:pt>
                <c:pt idx="276">
                  <c:v>0.93899999999999995</c:v>
                </c:pt>
                <c:pt idx="277">
                  <c:v>0.92049999999999998</c:v>
                </c:pt>
                <c:pt idx="278">
                  <c:v>0.98199999999999998</c:v>
                </c:pt>
                <c:pt idx="279">
                  <c:v>1.131</c:v>
                </c:pt>
                <c:pt idx="280">
                  <c:v>1.1306</c:v>
                </c:pt>
                <c:pt idx="281">
                  <c:v>1.11425</c:v>
                </c:pt>
                <c:pt idx="282">
                  <c:v>1.1575</c:v>
                </c:pt>
                <c:pt idx="283">
                  <c:v>1.2208000000000001</c:v>
                </c:pt>
                <c:pt idx="284">
                  <c:v>1.2555000000000001</c:v>
                </c:pt>
                <c:pt idx="285">
                  <c:v>1.2442500000000001</c:v>
                </c:pt>
                <c:pt idx="286">
                  <c:v>1.2514000000000001</c:v>
                </c:pt>
                <c:pt idx="287">
                  <c:v>1.2725</c:v>
                </c:pt>
                <c:pt idx="288">
                  <c:v>1.2887999999999999</c:v>
                </c:pt>
                <c:pt idx="289">
                  <c:v>1.377</c:v>
                </c:pt>
                <c:pt idx="290">
                  <c:v>1.5162500000000001</c:v>
                </c:pt>
                <c:pt idx="291">
                  <c:v>1.46475</c:v>
                </c:pt>
                <c:pt idx="292">
                  <c:v>1.4867999999999999</c:v>
                </c:pt>
                <c:pt idx="293">
                  <c:v>1.6332500000000001</c:v>
                </c:pt>
                <c:pt idx="294">
                  <c:v>1.5509999999999999</c:v>
                </c:pt>
                <c:pt idx="295">
                  <c:v>1.4644999999999999</c:v>
                </c:pt>
                <c:pt idx="296">
                  <c:v>1.5502499999999999</c:v>
                </c:pt>
                <c:pt idx="297">
                  <c:v>1.5322</c:v>
                </c:pt>
                <c:pt idx="298">
                  <c:v>1.51725</c:v>
                </c:pt>
                <c:pt idx="299">
                  <c:v>1.44275</c:v>
                </c:pt>
                <c:pt idx="300">
                  <c:v>1.4472</c:v>
                </c:pt>
                <c:pt idx="301">
                  <c:v>1.4497500000000001</c:v>
                </c:pt>
                <c:pt idx="302">
                  <c:v>1.4092499999999999</c:v>
                </c:pt>
                <c:pt idx="303">
                  <c:v>1.5516000000000001</c:v>
                </c:pt>
                <c:pt idx="304">
                  <c:v>1.7017500000000001</c:v>
                </c:pt>
                <c:pt idx="305">
                  <c:v>1.61625</c:v>
                </c:pt>
                <c:pt idx="306">
                  <c:v>1.4206000000000001</c:v>
                </c:pt>
                <c:pt idx="307">
                  <c:v>1.42075</c:v>
                </c:pt>
                <c:pt idx="308">
                  <c:v>1.5215000000000001</c:v>
                </c:pt>
                <c:pt idx="309">
                  <c:v>1.3153999999999999</c:v>
                </c:pt>
                <c:pt idx="310">
                  <c:v>1.1705000000000001</c:v>
                </c:pt>
                <c:pt idx="311">
                  <c:v>1.0860000000000001</c:v>
                </c:pt>
                <c:pt idx="312">
                  <c:v>1.1072500000000001</c:v>
                </c:pt>
                <c:pt idx="313">
                  <c:v>1.11375</c:v>
                </c:pt>
                <c:pt idx="314">
                  <c:v>1.24925</c:v>
                </c:pt>
                <c:pt idx="315">
                  <c:v>1.397</c:v>
                </c:pt>
                <c:pt idx="316">
                  <c:v>1.39175</c:v>
                </c:pt>
                <c:pt idx="317">
                  <c:v>1.38225</c:v>
                </c:pt>
                <c:pt idx="318">
                  <c:v>1.397</c:v>
                </c:pt>
                <c:pt idx="319">
                  <c:v>1.39575</c:v>
                </c:pt>
                <c:pt idx="320">
                  <c:v>1.3996</c:v>
                </c:pt>
                <c:pt idx="321">
                  <c:v>1.4452499999999999</c:v>
                </c:pt>
                <c:pt idx="322">
                  <c:v>1.419</c:v>
                </c:pt>
                <c:pt idx="323">
                  <c:v>1.3857999999999999</c:v>
                </c:pt>
                <c:pt idx="324">
                  <c:v>1.4575</c:v>
                </c:pt>
                <c:pt idx="325">
                  <c:v>1.613</c:v>
                </c:pt>
                <c:pt idx="326">
                  <c:v>1.6930000000000001</c:v>
                </c:pt>
                <c:pt idx="327">
                  <c:v>1.589</c:v>
                </c:pt>
                <c:pt idx="328">
                  <c:v>1.49725</c:v>
                </c:pt>
                <c:pt idx="329">
                  <c:v>1.4927999999999999</c:v>
                </c:pt>
                <c:pt idx="330">
                  <c:v>1.5125</c:v>
                </c:pt>
                <c:pt idx="331">
                  <c:v>1.62025</c:v>
                </c:pt>
                <c:pt idx="332">
                  <c:v>1.6788000000000001</c:v>
                </c:pt>
                <c:pt idx="333">
                  <c:v>1.5634999999999999</c:v>
                </c:pt>
                <c:pt idx="334">
                  <c:v>1.512</c:v>
                </c:pt>
                <c:pt idx="335">
                  <c:v>1.4787999999999999</c:v>
                </c:pt>
                <c:pt idx="336">
                  <c:v>1.57175</c:v>
                </c:pt>
                <c:pt idx="337">
                  <c:v>1.6475</c:v>
                </c:pt>
                <c:pt idx="338">
                  <c:v>1.736</c:v>
                </c:pt>
                <c:pt idx="339">
                  <c:v>1.79775</c:v>
                </c:pt>
                <c:pt idx="340">
                  <c:v>1.9834000000000001</c:v>
                </c:pt>
                <c:pt idx="341">
                  <c:v>1.9692499999999999</c:v>
                </c:pt>
                <c:pt idx="342">
                  <c:v>1.9112499999999999</c:v>
                </c:pt>
                <c:pt idx="343">
                  <c:v>1.8779999999999999</c:v>
                </c:pt>
                <c:pt idx="344">
                  <c:v>1.86975</c:v>
                </c:pt>
                <c:pt idx="345">
                  <c:v>1.9995000000000001</c:v>
                </c:pt>
                <c:pt idx="346">
                  <c:v>1.9794</c:v>
                </c:pt>
                <c:pt idx="347">
                  <c:v>1.841</c:v>
                </c:pt>
                <c:pt idx="348">
                  <c:v>1.8308</c:v>
                </c:pt>
                <c:pt idx="349">
                  <c:v>1.91</c:v>
                </c:pt>
                <c:pt idx="350">
                  <c:v>2.07925</c:v>
                </c:pt>
                <c:pt idx="351">
                  <c:v>2.2425000000000002</c:v>
                </c:pt>
                <c:pt idx="352">
                  <c:v>2.1612</c:v>
                </c:pt>
                <c:pt idx="353">
                  <c:v>2.1555</c:v>
                </c:pt>
                <c:pt idx="354">
                  <c:v>2.29</c:v>
                </c:pt>
                <c:pt idx="355">
                  <c:v>2.4862000000000002</c:v>
                </c:pt>
                <c:pt idx="356">
                  <c:v>2.9032499999999999</c:v>
                </c:pt>
                <c:pt idx="357">
                  <c:v>2.7168000000000001</c:v>
                </c:pt>
                <c:pt idx="358">
                  <c:v>2.2567499999999998</c:v>
                </c:pt>
                <c:pt idx="359">
                  <c:v>2.1850000000000001</c:v>
                </c:pt>
                <c:pt idx="360">
                  <c:v>2.3155999999999999</c:v>
                </c:pt>
                <c:pt idx="361">
                  <c:v>2.2799999999999998</c:v>
                </c:pt>
                <c:pt idx="362">
                  <c:v>2.42475</c:v>
                </c:pt>
                <c:pt idx="363">
                  <c:v>2.742</c:v>
                </c:pt>
                <c:pt idx="364">
                  <c:v>2.9068000000000001</c:v>
                </c:pt>
                <c:pt idx="365">
                  <c:v>2.8845000000000001</c:v>
                </c:pt>
                <c:pt idx="366">
                  <c:v>2.9805999999999999</c:v>
                </c:pt>
                <c:pt idx="367">
                  <c:v>2.9517500000000001</c:v>
                </c:pt>
                <c:pt idx="368">
                  <c:v>2.5550000000000002</c:v>
                </c:pt>
                <c:pt idx="369">
                  <c:v>2.2446000000000002</c:v>
                </c:pt>
                <c:pt idx="370">
                  <c:v>2.22925</c:v>
                </c:pt>
                <c:pt idx="371">
                  <c:v>2.3127499999999999</c:v>
                </c:pt>
                <c:pt idx="372">
                  <c:v>2.2397999999999998</c:v>
                </c:pt>
                <c:pt idx="373">
                  <c:v>2.2777500000000002</c:v>
                </c:pt>
                <c:pt idx="374">
                  <c:v>2.5627499999999999</c:v>
                </c:pt>
                <c:pt idx="375">
                  <c:v>2.8450000000000002</c:v>
                </c:pt>
                <c:pt idx="376">
                  <c:v>3.1459999999999999</c:v>
                </c:pt>
                <c:pt idx="377">
                  <c:v>3.056</c:v>
                </c:pt>
                <c:pt idx="378">
                  <c:v>2.9645999999999999</c:v>
                </c:pt>
                <c:pt idx="379">
                  <c:v>2.7857500000000002</c:v>
                </c:pt>
                <c:pt idx="380">
                  <c:v>2.8032499999999998</c:v>
                </c:pt>
                <c:pt idx="381">
                  <c:v>2.8029999999999999</c:v>
                </c:pt>
                <c:pt idx="382">
                  <c:v>3.08</c:v>
                </c:pt>
                <c:pt idx="383">
                  <c:v>3.0184000000000002</c:v>
                </c:pt>
                <c:pt idx="384">
                  <c:v>3.0427499999999998</c:v>
                </c:pt>
                <c:pt idx="385">
                  <c:v>3.0274999999999999</c:v>
                </c:pt>
                <c:pt idx="386">
                  <c:v>3.2440000000000002</c:v>
                </c:pt>
                <c:pt idx="387">
                  <c:v>3.4580000000000002</c:v>
                </c:pt>
                <c:pt idx="388">
                  <c:v>3.7657500000000002</c:v>
                </c:pt>
                <c:pt idx="389">
                  <c:v>4.0541999999999998</c:v>
                </c:pt>
                <c:pt idx="390">
                  <c:v>4.0614999999999997</c:v>
                </c:pt>
                <c:pt idx="391">
                  <c:v>3.7785000000000002</c:v>
                </c:pt>
                <c:pt idx="392">
                  <c:v>3.7025999999999999</c:v>
                </c:pt>
                <c:pt idx="393">
                  <c:v>3.05125</c:v>
                </c:pt>
                <c:pt idx="394">
                  <c:v>2.1469999999999998</c:v>
                </c:pt>
                <c:pt idx="395">
                  <c:v>1.6870000000000001</c:v>
                </c:pt>
                <c:pt idx="396">
                  <c:v>1.7882499999999999</c:v>
                </c:pt>
                <c:pt idx="397">
                  <c:v>1.92275</c:v>
                </c:pt>
                <c:pt idx="398">
                  <c:v>1.9585999999999999</c:v>
                </c:pt>
                <c:pt idx="399">
                  <c:v>2.0489999999999999</c:v>
                </c:pt>
                <c:pt idx="400">
                  <c:v>2.2654999999999998</c:v>
                </c:pt>
                <c:pt idx="401">
                  <c:v>2.6305999999999998</c:v>
                </c:pt>
                <c:pt idx="402">
                  <c:v>2.5265</c:v>
                </c:pt>
                <c:pt idx="403">
                  <c:v>2.6164000000000001</c:v>
                </c:pt>
                <c:pt idx="404">
                  <c:v>2.5539999999999998</c:v>
                </c:pt>
                <c:pt idx="405">
                  <c:v>2.55125</c:v>
                </c:pt>
                <c:pt idx="406">
                  <c:v>2.6514000000000002</c:v>
                </c:pt>
                <c:pt idx="407">
                  <c:v>2.6072500000000001</c:v>
                </c:pt>
                <c:pt idx="408">
                  <c:v>2.7149999999999999</c:v>
                </c:pt>
                <c:pt idx="409">
                  <c:v>2.6440000000000001</c:v>
                </c:pt>
                <c:pt idx="410">
                  <c:v>2.7715999999999998</c:v>
                </c:pt>
                <c:pt idx="411">
                  <c:v>2.8482500000000002</c:v>
                </c:pt>
                <c:pt idx="412">
                  <c:v>2.8361999999999998</c:v>
                </c:pt>
                <c:pt idx="413">
                  <c:v>2.7315</c:v>
                </c:pt>
                <c:pt idx="414">
                  <c:v>2.7287499999999998</c:v>
                </c:pt>
                <c:pt idx="415">
                  <c:v>2.7298</c:v>
                </c:pt>
                <c:pt idx="416">
                  <c:v>2.7050000000000001</c:v>
                </c:pt>
                <c:pt idx="417">
                  <c:v>2.8005</c:v>
                </c:pt>
                <c:pt idx="418">
                  <c:v>2.859</c:v>
                </c:pt>
                <c:pt idx="419">
                  <c:v>2.9929999999999999</c:v>
                </c:pt>
                <c:pt idx="420">
                  <c:v>3.0948000000000002</c:v>
                </c:pt>
                <c:pt idx="421">
                  <c:v>3.2109999999999999</c:v>
                </c:pt>
                <c:pt idx="422">
                  <c:v>3.5612499999999998</c:v>
                </c:pt>
                <c:pt idx="423">
                  <c:v>3.7995000000000001</c:v>
                </c:pt>
                <c:pt idx="424">
                  <c:v>3.9062000000000001</c:v>
                </c:pt>
                <c:pt idx="425">
                  <c:v>3.68</c:v>
                </c:pt>
                <c:pt idx="426">
                  <c:v>3.6502500000000002</c:v>
                </c:pt>
                <c:pt idx="427">
                  <c:v>3.6394000000000002</c:v>
                </c:pt>
                <c:pt idx="428">
                  <c:v>3.6112500000000001</c:v>
                </c:pt>
                <c:pt idx="429">
                  <c:v>3.448</c:v>
                </c:pt>
                <c:pt idx="430">
                  <c:v>3.38375</c:v>
                </c:pt>
                <c:pt idx="431">
                  <c:v>3.2657500000000002</c:v>
                </c:pt>
                <c:pt idx="432">
                  <c:v>3.38</c:v>
                </c:pt>
                <c:pt idx="433">
                  <c:v>3.57925</c:v>
                </c:pt>
                <c:pt idx="434">
                  <c:v>3.85175</c:v>
                </c:pt>
                <c:pt idx="435">
                  <c:v>3.9003999999999999</c:v>
                </c:pt>
                <c:pt idx="436">
                  <c:v>3.7322500000000001</c:v>
                </c:pt>
                <c:pt idx="437">
                  <c:v>3.5387499999999998</c:v>
                </c:pt>
                <c:pt idx="438">
                  <c:v>3.4392</c:v>
                </c:pt>
                <c:pt idx="439">
                  <c:v>3.7214999999999998</c:v>
                </c:pt>
                <c:pt idx="440">
                  <c:v>3.8485</c:v>
                </c:pt>
                <c:pt idx="441">
                  <c:v>3.7456</c:v>
                </c:pt>
                <c:pt idx="442">
                  <c:v>3.4517500000000001</c:v>
                </c:pt>
                <c:pt idx="443">
                  <c:v>3.3104</c:v>
                </c:pt>
                <c:pt idx="444">
                  <c:v>3.3184999999999998</c:v>
                </c:pt>
                <c:pt idx="445">
                  <c:v>3.67</c:v>
                </c:pt>
                <c:pt idx="446">
                  <c:v>3.7112500000000002</c:v>
                </c:pt>
                <c:pt idx="447">
                  <c:v>3.5701999999999998</c:v>
                </c:pt>
                <c:pt idx="448">
                  <c:v>3.6147499999999999</c:v>
                </c:pt>
                <c:pt idx="449">
                  <c:v>3.6259999999999999</c:v>
                </c:pt>
                <c:pt idx="450">
                  <c:v>3.5910000000000002</c:v>
                </c:pt>
                <c:pt idx="451">
                  <c:v>3.57375</c:v>
                </c:pt>
                <c:pt idx="452">
                  <c:v>3.5324</c:v>
                </c:pt>
                <c:pt idx="453">
                  <c:v>3.34375</c:v>
                </c:pt>
                <c:pt idx="454">
                  <c:v>3.24275</c:v>
                </c:pt>
                <c:pt idx="455">
                  <c:v>3.2764000000000002</c:v>
                </c:pt>
                <c:pt idx="456">
                  <c:v>3.3125</c:v>
                </c:pt>
                <c:pt idx="457">
                  <c:v>3.3562500000000002</c:v>
                </c:pt>
                <c:pt idx="458">
                  <c:v>3.5331999999999999</c:v>
                </c:pt>
                <c:pt idx="459">
                  <c:v>3.6607500000000002</c:v>
                </c:pt>
                <c:pt idx="460">
                  <c:v>3.6727500000000002</c:v>
                </c:pt>
                <c:pt idx="461">
                  <c:v>3.6916000000000002</c:v>
                </c:pt>
                <c:pt idx="462">
                  <c:v>3.6112500000000001</c:v>
                </c:pt>
                <c:pt idx="463">
                  <c:v>3.4864999999999999</c:v>
                </c:pt>
                <c:pt idx="464">
                  <c:v>3.4062000000000001</c:v>
                </c:pt>
                <c:pt idx="465">
                  <c:v>3.1705000000000001</c:v>
                </c:pt>
                <c:pt idx="466">
                  <c:v>2.9122499999999998</c:v>
                </c:pt>
                <c:pt idx="467">
                  <c:v>2.5426000000000002</c:v>
                </c:pt>
                <c:pt idx="468">
                  <c:v>2.1157499999999998</c:v>
                </c:pt>
                <c:pt idx="469">
                  <c:v>2.2162500000000001</c:v>
                </c:pt>
                <c:pt idx="470">
                  <c:v>2.4636</c:v>
                </c:pt>
                <c:pt idx="471">
                  <c:v>2.4689999999999999</c:v>
                </c:pt>
                <c:pt idx="472">
                  <c:v>2.7182499999999998</c:v>
                </c:pt>
                <c:pt idx="473">
                  <c:v>2.8016000000000001</c:v>
                </c:pt>
                <c:pt idx="474">
                  <c:v>2.7934999999999999</c:v>
                </c:pt>
                <c:pt idx="475">
                  <c:v>2.6362000000000001</c:v>
                </c:pt>
                <c:pt idx="476">
                  <c:v>2.3652500000000001</c:v>
                </c:pt>
                <c:pt idx="477">
                  <c:v>2.29</c:v>
                </c:pt>
                <c:pt idx="478">
                  <c:v>2.1579999999999999</c:v>
                </c:pt>
                <c:pt idx="479">
                  <c:v>2.0375000000000001</c:v>
                </c:pt>
                <c:pt idx="480">
                  <c:v>1.9484999999999999</c:v>
                </c:pt>
                <c:pt idx="481">
                  <c:v>1.7636000000000001</c:v>
                </c:pt>
                <c:pt idx="482">
                  <c:v>1.96875</c:v>
                </c:pt>
                <c:pt idx="483">
                  <c:v>2.1127500000000001</c:v>
                </c:pt>
                <c:pt idx="484">
                  <c:v>2.2682000000000002</c:v>
                </c:pt>
                <c:pt idx="485">
                  <c:v>2.3654999999999999</c:v>
                </c:pt>
                <c:pt idx="486">
                  <c:v>2.2389999999999999</c:v>
                </c:pt>
                <c:pt idx="487">
                  <c:v>2.1776</c:v>
                </c:pt>
                <c:pt idx="488">
                  <c:v>2.2185000000000001</c:v>
                </c:pt>
                <c:pt idx="489">
                  <c:v>2.2494000000000001</c:v>
                </c:pt>
                <c:pt idx="490">
                  <c:v>2.1815000000000002</c:v>
                </c:pt>
                <c:pt idx="491">
                  <c:v>2.2542499999999999</c:v>
                </c:pt>
                <c:pt idx="492">
                  <c:v>2.312249</c:v>
                </c:pt>
                <c:pt idx="493">
                  <c:v>2.262359</c:v>
                </c:pt>
                <c:pt idx="494">
                  <c:v>2.3390569999999999</c:v>
                </c:pt>
                <c:pt idx="495">
                  <c:v>2.4156360000000001</c:v>
                </c:pt>
                <c:pt idx="496">
                  <c:v>2.4740009999999999</c:v>
                </c:pt>
                <c:pt idx="497">
                  <c:v>2.5003660000000001</c:v>
                </c:pt>
                <c:pt idx="498">
                  <c:v>2.497795</c:v>
                </c:pt>
                <c:pt idx="499">
                  <c:v>2.4748320000000001</c:v>
                </c:pt>
                <c:pt idx="500">
                  <c:v>2.4153910000000001</c:v>
                </c:pt>
                <c:pt idx="501">
                  <c:v>2.3584520000000002</c:v>
                </c:pt>
                <c:pt idx="502">
                  <c:v>2.2836789999999998</c:v>
                </c:pt>
                <c:pt idx="503">
                  <c:v>2.2135449999999999</c:v>
                </c:pt>
                <c:pt idx="504">
                  <c:v>2.183897</c:v>
                </c:pt>
                <c:pt idx="505">
                  <c:v>2.2030210000000001</c:v>
                </c:pt>
                <c:pt idx="506">
                  <c:v>2.3262670000000001</c:v>
                </c:pt>
                <c:pt idx="507">
                  <c:v>2.4414859999999998</c:v>
                </c:pt>
                <c:pt idx="508">
                  <c:v>2.520947</c:v>
                </c:pt>
                <c:pt idx="509">
                  <c:v>2.558662</c:v>
                </c:pt>
                <c:pt idx="510">
                  <c:v>2.5432939999999999</c:v>
                </c:pt>
                <c:pt idx="511">
                  <c:v>2.5367660000000001</c:v>
                </c:pt>
                <c:pt idx="512">
                  <c:v>2.4826039999999998</c:v>
                </c:pt>
                <c:pt idx="513">
                  <c:v>2.4446530000000002</c:v>
                </c:pt>
                <c:pt idx="514">
                  <c:v>2.3753829999999998</c:v>
                </c:pt>
                <c:pt idx="515">
                  <c:v>2.3103180000000001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'Gasoline-M'!$A$560</c:f>
              <c:strCache>
                <c:ptCount val="1"/>
                <c:pt idx="0">
                  <c:v>Real Price (Jan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'Gasoline-M'!$A$41:$A$556</c:f>
              <c:numCache>
                <c:formatCode>mmmm\ yyyy</c:formatCode>
                <c:ptCount val="516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</c:numCache>
            </c:numRef>
          </c:cat>
          <c:val>
            <c:numRef>
              <c:f>'Gasoline-M'!$D$41:$D$556</c:f>
              <c:numCache>
                <c:formatCode>0.00</c:formatCode>
                <c:ptCount val="516"/>
                <c:pt idx="0">
                  <c:v>2.6395607885304657</c:v>
                </c:pt>
                <c:pt idx="1">
                  <c:v>2.6130633273703037</c:v>
                </c:pt>
                <c:pt idx="2">
                  <c:v>2.582313171428571</c:v>
                </c:pt>
                <c:pt idx="3">
                  <c:v>2.5690309590017821</c:v>
                </c:pt>
                <c:pt idx="4">
                  <c:v>2.5898978723404258</c:v>
                </c:pt>
                <c:pt idx="5">
                  <c:v>2.6448932345679017</c:v>
                </c:pt>
                <c:pt idx="6">
                  <c:v>2.6608701614035093</c:v>
                </c:pt>
                <c:pt idx="7">
                  <c:v>2.668182394415358</c:v>
                </c:pt>
                <c:pt idx="8">
                  <c:v>2.6627387500000004</c:v>
                </c:pt>
                <c:pt idx="9">
                  <c:v>2.6447375060449052</c:v>
                </c:pt>
                <c:pt idx="10">
                  <c:v>2.6356334182444066</c:v>
                </c:pt>
                <c:pt idx="11">
                  <c:v>2.6095881917808224</c:v>
                </c:pt>
                <c:pt idx="12">
                  <c:v>2.6003986507666101</c:v>
                </c:pt>
                <c:pt idx="13">
                  <c:v>2.615141733558179</c:v>
                </c:pt>
                <c:pt idx="14">
                  <c:v>2.6264866979865773</c:v>
                </c:pt>
                <c:pt idx="15">
                  <c:v>2.6414368400000003</c:v>
                </c:pt>
                <c:pt idx="16">
                  <c:v>2.6650135149501661</c:v>
                </c:pt>
                <c:pt idx="17">
                  <c:v>2.6759424132231406</c:v>
                </c:pt>
                <c:pt idx="18">
                  <c:v>2.6707469868421052</c:v>
                </c:pt>
                <c:pt idx="19">
                  <c:v>2.6576336628477906</c:v>
                </c:pt>
                <c:pt idx="20">
                  <c:v>2.6449912952691679</c:v>
                </c:pt>
                <c:pt idx="21">
                  <c:v>2.6281577272727272</c:v>
                </c:pt>
                <c:pt idx="22">
                  <c:v>2.6072752516129034</c:v>
                </c:pt>
                <c:pt idx="23">
                  <c:v>2.5986278651685395</c:v>
                </c:pt>
                <c:pt idx="24">
                  <c:v>2.5160424114832538</c:v>
                </c:pt>
                <c:pt idx="25">
                  <c:v>2.5001969650793652</c:v>
                </c:pt>
                <c:pt idx="26">
                  <c:v>2.4844228517350158</c:v>
                </c:pt>
                <c:pt idx="27">
                  <c:v>2.4726026541471051</c:v>
                </c:pt>
                <c:pt idx="28">
                  <c:v>2.4722482480620158</c:v>
                </c:pt>
                <c:pt idx="29">
                  <c:v>2.4831940800000001</c:v>
                </c:pt>
                <c:pt idx="30">
                  <c:v>2.5051231999999999</c:v>
                </c:pt>
                <c:pt idx="31">
                  <c:v>2.5194715144157813</c:v>
                </c:pt>
                <c:pt idx="32">
                  <c:v>2.5187048902255635</c:v>
                </c:pt>
                <c:pt idx="33">
                  <c:v>2.5034392846497759</c:v>
                </c:pt>
                <c:pt idx="34">
                  <c:v>2.5066374518518515</c:v>
                </c:pt>
                <c:pt idx="35">
                  <c:v>2.5277250662739319</c:v>
                </c:pt>
                <c:pt idx="36">
                  <c:v>2.544678633576642</c:v>
                </c:pt>
                <c:pt idx="37">
                  <c:v>2.5681906358381505</c:v>
                </c:pt>
                <c:pt idx="38">
                  <c:v>2.6295429470672391</c:v>
                </c:pt>
                <c:pt idx="39">
                  <c:v>2.765541371104816</c:v>
                </c:pt>
                <c:pt idx="40">
                  <c:v>2.8777610308123247</c:v>
                </c:pt>
                <c:pt idx="41">
                  <c:v>3.0380721662049863</c:v>
                </c:pt>
                <c:pt idx="42">
                  <c:v>3.1648551999999999</c:v>
                </c:pt>
                <c:pt idx="43">
                  <c:v>3.2636227299864315</c:v>
                </c:pt>
                <c:pt idx="44">
                  <c:v>3.3376264516129033</c:v>
                </c:pt>
                <c:pt idx="45">
                  <c:v>3.3280187659574469</c:v>
                </c:pt>
                <c:pt idx="46">
                  <c:v>3.3346298210526313</c:v>
                </c:pt>
                <c:pt idx="47">
                  <c:v>3.3715822626788032</c:v>
                </c:pt>
                <c:pt idx="48">
                  <c:v>3.5300308</c:v>
                </c:pt>
                <c:pt idx="49">
                  <c:v>3.7195523139240509</c:v>
                </c:pt>
                <c:pt idx="50">
                  <c:v>3.8052422072409486</c:v>
                </c:pt>
                <c:pt idx="51">
                  <c:v>3.8037244202719407</c:v>
                </c:pt>
                <c:pt idx="52">
                  <c:v>3.7724382668298659</c:v>
                </c:pt>
                <c:pt idx="53">
                  <c:v>3.7447097890909089</c:v>
                </c:pt>
                <c:pt idx="54">
                  <c:v>3.7460709249394673</c:v>
                </c:pt>
                <c:pt idx="55">
                  <c:v>3.7073516442307692</c:v>
                </c:pt>
                <c:pt idx="56">
                  <c:v>3.6474034898688914</c:v>
                </c:pt>
                <c:pt idx="57">
                  <c:v>3.5928335301062577</c:v>
                </c:pt>
                <c:pt idx="58">
                  <c:v>3.5550584112149535</c:v>
                </c:pt>
                <c:pt idx="59">
                  <c:v>3.5446829074074078</c:v>
                </c:pt>
                <c:pt idx="60">
                  <c:v>3.6238373761467892</c:v>
                </c:pt>
                <c:pt idx="61">
                  <c:v>3.8232778727272723</c:v>
                </c:pt>
                <c:pt idx="62">
                  <c:v>3.893557751693002</c:v>
                </c:pt>
                <c:pt idx="63">
                  <c:v>3.8580467429854095</c:v>
                </c:pt>
                <c:pt idx="64">
                  <c:v>3.7996717948717946</c:v>
                </c:pt>
                <c:pt idx="65">
                  <c:v>3.7418729988950279</c:v>
                </c:pt>
                <c:pt idx="66">
                  <c:v>3.677032271038251</c:v>
                </c:pt>
                <c:pt idx="67">
                  <c:v>3.6332727809110623</c:v>
                </c:pt>
                <c:pt idx="68">
                  <c:v>3.5981498431793764</c:v>
                </c:pt>
                <c:pt idx="69">
                  <c:v>3.5735599400428266</c:v>
                </c:pt>
                <c:pt idx="70">
                  <c:v>3.5531300383795315</c:v>
                </c:pt>
                <c:pt idx="71">
                  <c:v>3.5314537300743893</c:v>
                </c:pt>
                <c:pt idx="72">
                  <c:v>3.3849921294915255</c:v>
                </c:pt>
                <c:pt idx="73">
                  <c:v>3.3187919471172123</c:v>
                </c:pt>
                <c:pt idx="74">
                  <c:v>3.2082238193030621</c:v>
                </c:pt>
                <c:pt idx="75">
                  <c:v>3.0682950834526315</c:v>
                </c:pt>
                <c:pt idx="76">
                  <c:v>3.0668403934932225</c:v>
                </c:pt>
                <c:pt idx="77">
                  <c:v>3.2039076559175257</c:v>
                </c:pt>
                <c:pt idx="78">
                  <c:v>3.2358428397128205</c:v>
                </c:pt>
                <c:pt idx="79">
                  <c:v>3.2133708528966225</c:v>
                </c:pt>
                <c:pt idx="80">
                  <c:v>3.1646558547389967</c:v>
                </c:pt>
                <c:pt idx="81">
                  <c:v>3.1209050819164119</c:v>
                </c:pt>
                <c:pt idx="82">
                  <c:v>3.0857338200000006</c:v>
                </c:pt>
                <c:pt idx="83">
                  <c:v>3.0238931823132038</c:v>
                </c:pt>
                <c:pt idx="84">
                  <c:v>2.9462720522982639</c:v>
                </c:pt>
                <c:pt idx="85">
                  <c:v>2.8425566806530616</c:v>
                </c:pt>
                <c:pt idx="86">
                  <c:v>2.770073450438328</c:v>
                </c:pt>
                <c:pt idx="87">
                  <c:v>2.9256922868016195</c:v>
                </c:pt>
                <c:pt idx="88">
                  <c:v>3.0187113358870969</c:v>
                </c:pt>
                <c:pt idx="89">
                  <c:v>3.0483223022937627</c:v>
                </c:pt>
                <c:pt idx="90">
                  <c:v>3.0565953928657312</c:v>
                </c:pt>
                <c:pt idx="91">
                  <c:v>3.0441028287712291</c:v>
                </c:pt>
                <c:pt idx="92">
                  <c:v>2.9996774983266929</c:v>
                </c:pt>
                <c:pt idx="93">
                  <c:v>2.9408953230952384</c:v>
                </c:pt>
                <c:pt idx="94">
                  <c:v>2.890172834737883</c:v>
                </c:pt>
                <c:pt idx="95">
                  <c:v>2.8440480752662718</c:v>
                </c:pt>
                <c:pt idx="96">
                  <c:v>2.7929793490303627</c:v>
                </c:pt>
                <c:pt idx="97">
                  <c:v>2.7684059521247564</c:v>
                </c:pt>
                <c:pt idx="98">
                  <c:v>2.7768960494460644</c:v>
                </c:pt>
                <c:pt idx="99">
                  <c:v>2.826357804530494</c:v>
                </c:pt>
                <c:pt idx="100">
                  <c:v>2.8393373173333334</c:v>
                </c:pt>
                <c:pt idx="101">
                  <c:v>2.8095396933461911</c:v>
                </c:pt>
                <c:pt idx="102">
                  <c:v>2.7531878233237275</c:v>
                </c:pt>
                <c:pt idx="103">
                  <c:v>2.7117902745593874</c:v>
                </c:pt>
                <c:pt idx="104">
                  <c:v>2.7120886108118434</c:v>
                </c:pt>
                <c:pt idx="105">
                  <c:v>2.7148309972216937</c:v>
                </c:pt>
                <c:pt idx="106">
                  <c:v>2.6970743886799622</c:v>
                </c:pt>
                <c:pt idx="107">
                  <c:v>2.6466865998104265</c:v>
                </c:pt>
                <c:pt idx="108">
                  <c:v>2.5406824620624411</c:v>
                </c:pt>
                <c:pt idx="109">
                  <c:v>2.4927672001505177</c:v>
                </c:pt>
                <c:pt idx="110">
                  <c:v>2.5588278278651684</c:v>
                </c:pt>
                <c:pt idx="111">
                  <c:v>2.6783866951028035</c:v>
                </c:pt>
                <c:pt idx="112">
                  <c:v>2.7299374191791044</c:v>
                </c:pt>
                <c:pt idx="113">
                  <c:v>2.7374921768930234</c:v>
                </c:pt>
                <c:pt idx="114">
                  <c:v>2.7292213923119779</c:v>
                </c:pt>
                <c:pt idx="115">
                  <c:v>2.6985314866357744</c:v>
                </c:pt>
                <c:pt idx="116">
                  <c:v>2.6561542161702127</c:v>
                </c:pt>
                <c:pt idx="117">
                  <c:v>2.6184941640552997</c:v>
                </c:pt>
                <c:pt idx="118">
                  <c:v>2.6055223222752293</c:v>
                </c:pt>
                <c:pt idx="119">
                  <c:v>2.5834645187214611</c:v>
                </c:pt>
                <c:pt idx="120">
                  <c:v>2.545839915414013</c:v>
                </c:pt>
                <c:pt idx="121">
                  <c:v>2.3910069367365541</c:v>
                </c:pt>
                <c:pt idx="122">
                  <c:v>2.1062810913290559</c:v>
                </c:pt>
                <c:pt idx="123">
                  <c:v>1.923997245850966</c:v>
                </c:pt>
                <c:pt idx="124">
                  <c:v>1.9944841531743118</c:v>
                </c:pt>
                <c:pt idx="125">
                  <c:v>2.0512587725045703</c:v>
                </c:pt>
                <c:pt idx="126">
                  <c:v>1.898979818739726</c:v>
                </c:pt>
                <c:pt idx="127">
                  <c:v>1.7962241419708027</c:v>
                </c:pt>
                <c:pt idx="128">
                  <c:v>1.8195925533090906</c:v>
                </c:pt>
                <c:pt idx="129">
                  <c:v>1.7511418200362974</c:v>
                </c:pt>
                <c:pt idx="130">
                  <c:v>1.7182658666666664</c:v>
                </c:pt>
                <c:pt idx="131">
                  <c:v>1.7042406882310466</c:v>
                </c:pt>
                <c:pt idx="132">
                  <c:v>1.7834380828725314</c:v>
                </c:pt>
                <c:pt idx="133">
                  <c:v>1.8762665711627904</c:v>
                </c:pt>
                <c:pt idx="134">
                  <c:v>1.8978282251693404</c:v>
                </c:pt>
                <c:pt idx="135">
                  <c:v>1.955444592653061</c:v>
                </c:pt>
                <c:pt idx="136">
                  <c:v>1.9628134639292039</c:v>
                </c:pt>
                <c:pt idx="137">
                  <c:v>1.9836166997004403</c:v>
                </c:pt>
                <c:pt idx="138">
                  <c:v>2.0011280594727592</c:v>
                </c:pt>
                <c:pt idx="139">
                  <c:v>2.0472623794925631</c:v>
                </c:pt>
                <c:pt idx="140">
                  <c:v>2.0219330431386222</c:v>
                </c:pt>
                <c:pt idx="141">
                  <c:v>1.9861107024</c:v>
                </c:pt>
                <c:pt idx="142">
                  <c:v>1.9719693362218369</c:v>
                </c:pt>
                <c:pt idx="143">
                  <c:v>1.9251324753633221</c:v>
                </c:pt>
                <c:pt idx="144">
                  <c:v>1.8622696373793106</c:v>
                </c:pt>
                <c:pt idx="145">
                  <c:v>1.8220439704647162</c:v>
                </c:pt>
                <c:pt idx="146">
                  <c:v>1.8109993146094419</c:v>
                </c:pt>
                <c:pt idx="147">
                  <c:v>1.8720130971331059</c:v>
                </c:pt>
                <c:pt idx="148">
                  <c:v>1.9167523365446806</c:v>
                </c:pt>
                <c:pt idx="149">
                  <c:v>1.9017602517966101</c:v>
                </c:pt>
                <c:pt idx="150">
                  <c:v>1.9134995996624471</c:v>
                </c:pt>
                <c:pt idx="151">
                  <c:v>1.9499967879663866</c:v>
                </c:pt>
                <c:pt idx="152">
                  <c:v>1.9079992186108783</c:v>
                </c:pt>
                <c:pt idx="153">
                  <c:v>1.8662229495246039</c:v>
                </c:pt>
                <c:pt idx="154">
                  <c:v>1.8368059481296757</c:v>
                </c:pt>
                <c:pt idx="155">
                  <c:v>1.7810403662634633</c:v>
                </c:pt>
                <c:pt idx="156">
                  <c:v>1.7521197600000002</c:v>
                </c:pt>
                <c:pt idx="157">
                  <c:v>1.767237685723684</c:v>
                </c:pt>
                <c:pt idx="158">
                  <c:v>1.7985047717184943</c:v>
                </c:pt>
                <c:pt idx="159">
                  <c:v>2.0502241687733544</c:v>
                </c:pt>
                <c:pt idx="160">
                  <c:v>2.1445874403880354</c:v>
                </c:pt>
                <c:pt idx="161">
                  <c:v>2.1212945651571311</c:v>
                </c:pt>
                <c:pt idx="162">
                  <c:v>2.0665908051405619</c:v>
                </c:pt>
                <c:pt idx="163">
                  <c:v>2.0012013964979918</c:v>
                </c:pt>
                <c:pt idx="164">
                  <c:v>1.9346503902564103</c:v>
                </c:pt>
                <c:pt idx="165">
                  <c:v>1.9207537659330143</c:v>
                </c:pt>
                <c:pt idx="166">
                  <c:v>1.8521373838919777</c:v>
                </c:pt>
                <c:pt idx="167">
                  <c:v>1.7987765540459224</c:v>
                </c:pt>
                <c:pt idx="168">
                  <c:v>1.9031520210823532</c:v>
                </c:pt>
                <c:pt idx="169">
                  <c:v>1.8907537276874999</c:v>
                </c:pt>
                <c:pt idx="170">
                  <c:v>1.8666928571073094</c:v>
                </c:pt>
                <c:pt idx="171">
                  <c:v>1.9181776202327387</c:v>
                </c:pt>
                <c:pt idx="172">
                  <c:v>1.9451140092331525</c:v>
                </c:pt>
                <c:pt idx="173">
                  <c:v>1.9776830993071597</c:v>
                </c:pt>
                <c:pt idx="174">
                  <c:v>1.9565950078773948</c:v>
                </c:pt>
                <c:pt idx="175">
                  <c:v>2.1401621068085106</c:v>
                </c:pt>
                <c:pt idx="176">
                  <c:v>2.3108495704150944</c:v>
                </c:pt>
                <c:pt idx="177">
                  <c:v>2.4484102372413794</c:v>
                </c:pt>
                <c:pt idx="178">
                  <c:v>2.434813548002992</c:v>
                </c:pt>
                <c:pt idx="179">
                  <c:v>2.3737683860506702</c:v>
                </c:pt>
                <c:pt idx="180">
                  <c:v>2.1326761098737936</c:v>
                </c:pt>
                <c:pt idx="181">
                  <c:v>1.9762284881305636</c:v>
                </c:pt>
                <c:pt idx="182">
                  <c:v>1.8782523442136498</c:v>
                </c:pt>
                <c:pt idx="183">
                  <c:v>1.9393139931902297</c:v>
                </c:pt>
                <c:pt idx="184">
                  <c:v>2.0211230663716813</c:v>
                </c:pt>
                <c:pt idx="185">
                  <c:v>2.0196537779411763</c:v>
                </c:pt>
                <c:pt idx="186">
                  <c:v>1.9583278872246692</c:v>
                </c:pt>
                <c:pt idx="187">
                  <c:v>1.9867227920937038</c:v>
                </c:pt>
                <c:pt idx="188">
                  <c:v>1.9710597348905108</c:v>
                </c:pt>
                <c:pt idx="189">
                  <c:v>1.9305687696793004</c:v>
                </c:pt>
                <c:pt idx="190">
                  <c:v>1.9415964412191584</c:v>
                </c:pt>
                <c:pt idx="191">
                  <c:v>1.8958127386396531</c:v>
                </c:pt>
                <c:pt idx="192">
                  <c:v>1.7990333246565438</c:v>
                </c:pt>
                <c:pt idx="193">
                  <c:v>1.7670353708513711</c:v>
                </c:pt>
                <c:pt idx="194">
                  <c:v>1.7722349032350826</c:v>
                </c:pt>
                <c:pt idx="195">
                  <c:v>1.8367931004304161</c:v>
                </c:pt>
                <c:pt idx="196">
                  <c:v>1.9295666098783106</c:v>
                </c:pt>
                <c:pt idx="197">
                  <c:v>1.9893077653104927</c:v>
                </c:pt>
                <c:pt idx="198">
                  <c:v>1.9692624882562277</c:v>
                </c:pt>
                <c:pt idx="199">
                  <c:v>1.9396495647727272</c:v>
                </c:pt>
                <c:pt idx="200">
                  <c:v>1.9350079631467045</c:v>
                </c:pt>
                <c:pt idx="201">
                  <c:v>1.9139290444601273</c:v>
                </c:pt>
                <c:pt idx="202">
                  <c:v>1.9037444368754397</c:v>
                </c:pt>
                <c:pt idx="203">
                  <c:v>1.8434139564300771</c:v>
                </c:pt>
                <c:pt idx="204">
                  <c:v>1.8101082787114846</c:v>
                </c:pt>
                <c:pt idx="205">
                  <c:v>1.7935540475192171</c:v>
                </c:pt>
                <c:pt idx="206">
                  <c:v>1.7875681150034892</c:v>
                </c:pt>
                <c:pt idx="207">
                  <c:v>1.8250315104311547</c:v>
                </c:pt>
                <c:pt idx="208">
                  <c:v>1.8577865475728157</c:v>
                </c:pt>
                <c:pt idx="209">
                  <c:v>1.8511846943866943</c:v>
                </c:pt>
                <c:pt idx="210">
                  <c:v>1.8157693328719722</c:v>
                </c:pt>
                <c:pt idx="211">
                  <c:v>1.784854590055249</c:v>
                </c:pt>
                <c:pt idx="212">
                  <c:v>1.7620772055172416</c:v>
                </c:pt>
                <c:pt idx="213">
                  <c:v>1.8254599876373627</c:v>
                </c:pt>
                <c:pt idx="214">
                  <c:v>1.7781884010958906</c:v>
                </c:pt>
                <c:pt idx="215">
                  <c:v>1.687345902939166</c:v>
                </c:pt>
                <c:pt idx="216">
                  <c:v>1.6613867352016403</c:v>
                </c:pt>
                <c:pt idx="217">
                  <c:v>1.6744475364689839</c:v>
                </c:pt>
                <c:pt idx="218">
                  <c:v>1.6678255649218219</c:v>
                </c:pt>
                <c:pt idx="219">
                  <c:v>1.6989430937500001</c:v>
                </c:pt>
                <c:pt idx="220">
                  <c:v>1.7287454166779663</c:v>
                </c:pt>
                <c:pt idx="221">
                  <c:v>1.7744390209601082</c:v>
                </c:pt>
                <c:pt idx="222">
                  <c:v>1.8139843652291106</c:v>
                </c:pt>
                <c:pt idx="223">
                  <c:v>1.8868222947651008</c:v>
                </c:pt>
                <c:pt idx="224">
                  <c:v>1.8650126925653048</c:v>
                </c:pt>
                <c:pt idx="225">
                  <c:v>1.814634306827309</c:v>
                </c:pt>
                <c:pt idx="226">
                  <c:v>1.8132829359145528</c:v>
                </c:pt>
                <c:pt idx="227">
                  <c:v>1.768705271152565</c:v>
                </c:pt>
                <c:pt idx="228">
                  <c:v>1.7499311808637878</c:v>
                </c:pt>
                <c:pt idx="229">
                  <c:v>1.7302886282306162</c:v>
                </c:pt>
                <c:pt idx="230">
                  <c:v>1.7260504550264553</c:v>
                </c:pt>
                <c:pt idx="231">
                  <c:v>1.782175606060606</c:v>
                </c:pt>
                <c:pt idx="232">
                  <c:v>1.8861403771203156</c:v>
                </c:pt>
                <c:pt idx="233">
                  <c:v>1.9033540131233595</c:v>
                </c:pt>
                <c:pt idx="234">
                  <c:v>1.8407147543905633</c:v>
                </c:pt>
                <c:pt idx="235">
                  <c:v>1.7884608358404188</c:v>
                </c:pt>
                <c:pt idx="236">
                  <c:v>1.7662477583278902</c:v>
                </c:pt>
                <c:pt idx="237">
                  <c:v>1.7242949503583063</c:v>
                </c:pt>
                <c:pt idx="238">
                  <c:v>1.6825321236174364</c:v>
                </c:pt>
                <c:pt idx="239">
                  <c:v>1.694582462638077</c:v>
                </c:pt>
                <c:pt idx="240">
                  <c:v>1.7159555020038786</c:v>
                </c:pt>
                <c:pt idx="241">
                  <c:v>1.7108280529032256</c:v>
                </c:pt>
                <c:pt idx="242">
                  <c:v>1.7800842752411576</c:v>
                </c:pt>
                <c:pt idx="243">
                  <c:v>1.9192188484304933</c:v>
                </c:pt>
                <c:pt idx="244">
                  <c:v>1.9911098411764705</c:v>
                </c:pt>
                <c:pt idx="245">
                  <c:v>1.9510211379706448</c:v>
                </c:pt>
                <c:pt idx="246">
                  <c:v>1.902975795464968</c:v>
                </c:pt>
                <c:pt idx="247">
                  <c:v>1.8684663333333331</c:v>
                </c:pt>
                <c:pt idx="248">
                  <c:v>1.8558423136588458</c:v>
                </c:pt>
                <c:pt idx="249">
                  <c:v>1.8528083539823008</c:v>
                </c:pt>
                <c:pt idx="250">
                  <c:v>1.8903072173913045</c:v>
                </c:pt>
                <c:pt idx="251">
                  <c:v>1.8900687245757386</c:v>
                </c:pt>
                <c:pt idx="252">
                  <c:v>1.8881151631116686</c:v>
                </c:pt>
                <c:pt idx="253">
                  <c:v>1.8750406512210396</c:v>
                </c:pt>
                <c:pt idx="254">
                  <c:v>1.8357805506883607</c:v>
                </c:pt>
                <c:pt idx="255">
                  <c:v>1.8254973708567857</c:v>
                </c:pt>
                <c:pt idx="256">
                  <c:v>1.827400516572858</c:v>
                </c:pt>
                <c:pt idx="257">
                  <c:v>1.8199513048689138</c:v>
                </c:pt>
                <c:pt idx="258">
                  <c:v>1.7822420960099752</c:v>
                </c:pt>
                <c:pt idx="259">
                  <c:v>1.8523729129353232</c:v>
                </c:pt>
                <c:pt idx="260">
                  <c:v>1.859707335980149</c:v>
                </c:pt>
                <c:pt idx="261">
                  <c:v>1.8040202241486067</c:v>
                </c:pt>
                <c:pt idx="262">
                  <c:v>1.7626441298701299</c:v>
                </c:pt>
                <c:pt idx="263">
                  <c:v>1.7023472346106303</c:v>
                </c:pt>
                <c:pt idx="264">
                  <c:v>1.6323950432098764</c:v>
                </c:pt>
                <c:pt idx="265">
                  <c:v>1.5764164790123454</c:v>
                </c:pt>
                <c:pt idx="266">
                  <c:v>1.528026955061728</c:v>
                </c:pt>
                <c:pt idx="267">
                  <c:v>1.5463302996300863</c:v>
                </c:pt>
                <c:pt idx="268">
                  <c:v>1.5923093505535055</c:v>
                </c:pt>
                <c:pt idx="269">
                  <c:v>1.5916990525798527</c:v>
                </c:pt>
                <c:pt idx="270">
                  <c:v>1.5741484963235297</c:v>
                </c:pt>
                <c:pt idx="271">
                  <c:v>1.5286420465116282</c:v>
                </c:pt>
                <c:pt idx="272">
                  <c:v>1.502766459938838</c:v>
                </c:pt>
                <c:pt idx="273">
                  <c:v>1.5132098535692495</c:v>
                </c:pt>
                <c:pt idx="274">
                  <c:v>1.476724729798903</c:v>
                </c:pt>
                <c:pt idx="275">
                  <c:v>1.3993955474452555</c:v>
                </c:pt>
                <c:pt idx="276">
                  <c:v>1.3879776903460836</c:v>
                </c:pt>
                <c:pt idx="277">
                  <c:v>1.3606320170006072</c:v>
                </c:pt>
                <c:pt idx="278">
                  <c:v>1.4506571165048545</c:v>
                </c:pt>
                <c:pt idx="279">
                  <c:v>1.6596889837251356</c:v>
                </c:pt>
                <c:pt idx="280">
                  <c:v>1.6581025436144581</c:v>
                </c:pt>
                <c:pt idx="281">
                  <c:v>1.6341241457831326</c:v>
                </c:pt>
                <c:pt idx="282">
                  <c:v>1.6904249430113976</c:v>
                </c:pt>
                <c:pt idx="283">
                  <c:v>1.7786011269898265</c:v>
                </c:pt>
                <c:pt idx="284">
                  <c:v>1.8215254898688917</c:v>
                </c:pt>
                <c:pt idx="285">
                  <c:v>1.8019819167162403</c:v>
                </c:pt>
                <c:pt idx="286">
                  <c:v>1.8091082574821855</c:v>
                </c:pt>
                <c:pt idx="287">
                  <c:v>1.8352525710900474</c:v>
                </c:pt>
                <c:pt idx="288">
                  <c:v>1.8532715624335498</c:v>
                </c:pt>
                <c:pt idx="289">
                  <c:v>1.9719482400000001</c:v>
                </c:pt>
                <c:pt idx="290">
                  <c:v>2.1586647309941522</c:v>
                </c:pt>
                <c:pt idx="291">
                  <c:v>2.0865650871854884</c:v>
                </c:pt>
                <c:pt idx="292">
                  <c:v>2.1142643383177568</c:v>
                </c:pt>
                <c:pt idx="293">
                  <c:v>2.3090323217189317</c:v>
                </c:pt>
                <c:pt idx="294">
                  <c:v>2.1864016815286624</c:v>
                </c:pt>
                <c:pt idx="295">
                  <c:v>2.064465030689056</c:v>
                </c:pt>
                <c:pt idx="296">
                  <c:v>2.1740148767281107</c:v>
                </c:pt>
                <c:pt idx="297">
                  <c:v>2.1449954162162159</c:v>
                </c:pt>
                <c:pt idx="298">
                  <c:v>2.1204082629161882</c:v>
                </c:pt>
                <c:pt idx="299">
                  <c:v>2.0116727640320735</c:v>
                </c:pt>
                <c:pt idx="300">
                  <c:v>2.0063862123006833</c:v>
                </c:pt>
                <c:pt idx="301">
                  <c:v>2.0053535079545455</c:v>
                </c:pt>
                <c:pt idx="302">
                  <c:v>1.9482253049403748</c:v>
                </c:pt>
                <c:pt idx="303">
                  <c:v>2.1413698448979592</c:v>
                </c:pt>
                <c:pt idx="304">
                  <c:v>2.3366707174280883</c:v>
                </c:pt>
                <c:pt idx="305">
                  <c:v>2.2142752335396736</c:v>
                </c:pt>
                <c:pt idx="306">
                  <c:v>1.9495244545659527</c:v>
                </c:pt>
                <c:pt idx="307">
                  <c:v>1.9497303032694475</c:v>
                </c:pt>
                <c:pt idx="308">
                  <c:v>2.0797854216732174</c:v>
                </c:pt>
                <c:pt idx="309">
                  <c:v>1.8031230639639637</c:v>
                </c:pt>
                <c:pt idx="310">
                  <c:v>1.6054010884507044</c:v>
                </c:pt>
                <c:pt idx="311">
                  <c:v>1.4903446133032696</c:v>
                </c:pt>
                <c:pt idx="312">
                  <c:v>1.516941223410242</c:v>
                </c:pt>
                <c:pt idx="313">
                  <c:v>1.5232746235955057</c:v>
                </c:pt>
                <c:pt idx="314">
                  <c:v>1.7038118330532215</c:v>
                </c:pt>
                <c:pt idx="315">
                  <c:v>1.8968221349693253</c:v>
                </c:pt>
                <c:pt idx="316">
                  <c:v>1.8875882685236771</c:v>
                </c:pt>
                <c:pt idx="317">
                  <c:v>1.8736598853006681</c:v>
                </c:pt>
                <c:pt idx="318">
                  <c:v>1.8894456044444445</c:v>
                </c:pt>
                <c:pt idx="319">
                  <c:v>1.8825257385041554</c:v>
                </c:pt>
                <c:pt idx="320">
                  <c:v>1.8845861716814158</c:v>
                </c:pt>
                <c:pt idx="321">
                  <c:v>1.9417587781456953</c:v>
                </c:pt>
                <c:pt idx="322">
                  <c:v>1.9033394909090908</c:v>
                </c:pt>
                <c:pt idx="323">
                  <c:v>1.8557401777777776</c:v>
                </c:pt>
                <c:pt idx="324">
                  <c:v>1.9432034939759035</c:v>
                </c:pt>
                <c:pt idx="325">
                  <c:v>2.1388098867102396</c:v>
                </c:pt>
                <c:pt idx="326">
                  <c:v>2.2412263578031544</c:v>
                </c:pt>
                <c:pt idx="327">
                  <c:v>2.1115867117903928</c:v>
                </c:pt>
                <c:pt idx="328">
                  <c:v>1.9929257047566975</c:v>
                </c:pt>
                <c:pt idx="329">
                  <c:v>1.9848320978700162</c:v>
                </c:pt>
                <c:pt idx="330">
                  <c:v>2.0044568862275449</c:v>
                </c:pt>
                <c:pt idx="331">
                  <c:v>2.1379431468834689</c:v>
                </c:pt>
                <c:pt idx="332">
                  <c:v>2.2080201594813613</c:v>
                </c:pt>
                <c:pt idx="333">
                  <c:v>2.0585976224986475</c:v>
                </c:pt>
                <c:pt idx="334">
                  <c:v>1.9897135394594592</c:v>
                </c:pt>
                <c:pt idx="335">
                  <c:v>1.9407787143935309</c:v>
                </c:pt>
                <c:pt idx="336">
                  <c:v>2.0539085679012348</c:v>
                </c:pt>
                <c:pt idx="337">
                  <c:v>2.148283524370648</c:v>
                </c:pt>
                <c:pt idx="338">
                  <c:v>2.2588449727418491</c:v>
                </c:pt>
                <c:pt idx="339">
                  <c:v>2.3354480074706507</c:v>
                </c:pt>
                <c:pt idx="340">
                  <c:v>2.565672281402763</c:v>
                </c:pt>
                <c:pt idx="341">
                  <c:v>2.5379285346744309</c:v>
                </c:pt>
                <c:pt idx="342">
                  <c:v>2.4605741776837649</c:v>
                </c:pt>
                <c:pt idx="343">
                  <c:v>2.4164896997885834</c:v>
                </c:pt>
                <c:pt idx="344">
                  <c:v>2.3982686269757645</c:v>
                </c:pt>
                <c:pt idx="345">
                  <c:v>2.5512530125786164</c:v>
                </c:pt>
                <c:pt idx="346">
                  <c:v>2.5137492006259778</c:v>
                </c:pt>
                <c:pt idx="347">
                  <c:v>2.337987409494001</c:v>
                </c:pt>
                <c:pt idx="348">
                  <c:v>2.3262473503131522</c:v>
                </c:pt>
                <c:pt idx="349">
                  <c:v>2.4167893139293137</c:v>
                </c:pt>
                <c:pt idx="350">
                  <c:v>2.6214098612118075</c:v>
                </c:pt>
                <c:pt idx="351">
                  <c:v>2.8184693959731542</c:v>
                </c:pt>
                <c:pt idx="352">
                  <c:v>2.7176911388429752</c:v>
                </c:pt>
                <c:pt idx="353">
                  <c:v>2.7091240949922559</c:v>
                </c:pt>
                <c:pt idx="354">
                  <c:v>2.8604485171883018</c:v>
                </c:pt>
                <c:pt idx="355">
                  <c:v>3.0865190437531873</c:v>
                </c:pt>
                <c:pt idx="356">
                  <c:v>3.5553187816901408</c:v>
                </c:pt>
                <c:pt idx="357">
                  <c:v>3.3219791397287795</c:v>
                </c:pt>
                <c:pt idx="358">
                  <c:v>2.7733805663806153</c:v>
                </c:pt>
                <c:pt idx="359">
                  <c:v>2.6852050681474</c:v>
                </c:pt>
                <c:pt idx="360">
                  <c:v>2.8285687217260409</c:v>
                </c:pt>
                <c:pt idx="361">
                  <c:v>2.7836856168505513</c:v>
                </c:pt>
                <c:pt idx="362">
                  <c:v>2.9559657356034048</c:v>
                </c:pt>
                <c:pt idx="363">
                  <c:v>3.3260637608370702</c:v>
                </c:pt>
                <c:pt idx="364">
                  <c:v>3.5154576389468457</c:v>
                </c:pt>
                <c:pt idx="365">
                  <c:v>3.479844790882062</c:v>
                </c:pt>
                <c:pt idx="366">
                  <c:v>3.5762851761458845</c:v>
                </c:pt>
                <c:pt idx="367">
                  <c:v>3.5260290392541713</c:v>
                </c:pt>
                <c:pt idx="368">
                  <c:v>3.0671389151873769</c:v>
                </c:pt>
                <c:pt idx="369">
                  <c:v>2.7065317872213965</c:v>
                </c:pt>
                <c:pt idx="370">
                  <c:v>2.6866921000000001</c:v>
                </c:pt>
                <c:pt idx="371">
                  <c:v>2.7722299980305265</c:v>
                </c:pt>
                <c:pt idx="372">
                  <c:v>2.6803393970614979</c:v>
                </c:pt>
                <c:pt idx="373">
                  <c:v>2.7152230793336791</c:v>
                </c:pt>
                <c:pt idx="374">
                  <c:v>3.0391572454308093</c:v>
                </c:pt>
                <c:pt idx="375">
                  <c:v>3.3637830639521336</c:v>
                </c:pt>
                <c:pt idx="376">
                  <c:v>3.7043600319218397</c:v>
                </c:pt>
                <c:pt idx="377">
                  <c:v>3.5900693052298367</c:v>
                </c:pt>
                <c:pt idx="378">
                  <c:v>3.4765059071400701</c:v>
                </c:pt>
                <c:pt idx="379">
                  <c:v>3.265766596522317</c:v>
                </c:pt>
                <c:pt idx="380">
                  <c:v>3.2724150134022545</c:v>
                </c:pt>
                <c:pt idx="381">
                  <c:v>3.2620654486352119</c:v>
                </c:pt>
                <c:pt idx="382">
                  <c:v>3.5564815542085242</c:v>
                </c:pt>
                <c:pt idx="383">
                  <c:v>3.4752805096360753</c:v>
                </c:pt>
                <c:pt idx="384">
                  <c:v>3.491279349024857</c:v>
                </c:pt>
                <c:pt idx="385">
                  <c:v>3.4654026151104675</c:v>
                </c:pt>
                <c:pt idx="386">
                  <c:v>3.6999789063378437</c:v>
                </c:pt>
                <c:pt idx="387">
                  <c:v>3.9349519178094998</c:v>
                </c:pt>
                <c:pt idx="388">
                  <c:v>4.2599408191145312</c:v>
                </c:pt>
                <c:pt idx="389">
                  <c:v>4.5386875545725012</c:v>
                </c:pt>
                <c:pt idx="390">
                  <c:v>4.5146190214413551</c:v>
                </c:pt>
                <c:pt idx="391">
                  <c:v>4.2063072678220319</c:v>
                </c:pt>
                <c:pt idx="392">
                  <c:v>4.1182922419441059</c:v>
                </c:pt>
                <c:pt idx="393">
                  <c:v>3.4232495357035875</c:v>
                </c:pt>
                <c:pt idx="394">
                  <c:v>2.4521728936491627</c:v>
                </c:pt>
                <c:pt idx="395">
                  <c:v>1.942784817264118</c:v>
                </c:pt>
                <c:pt idx="396">
                  <c:v>2.0541877753818421</c:v>
                </c:pt>
                <c:pt idx="397">
                  <c:v>2.2006734989774568</c:v>
                </c:pt>
                <c:pt idx="398">
                  <c:v>2.2439208143250426</c:v>
                </c:pt>
                <c:pt idx="399">
                  <c:v>2.3451281779332329</c:v>
                </c:pt>
                <c:pt idx="400">
                  <c:v>2.5891076095426762</c:v>
                </c:pt>
                <c:pt idx="401">
                  <c:v>2.9816128415661804</c:v>
                </c:pt>
                <c:pt idx="402">
                  <c:v>2.8644758231420506</c:v>
                </c:pt>
                <c:pt idx="403">
                  <c:v>2.9565022467915245</c:v>
                </c:pt>
                <c:pt idx="404">
                  <c:v>2.8804291724767328</c:v>
                </c:pt>
                <c:pt idx="405">
                  <c:v>2.8687160025680227</c:v>
                </c:pt>
                <c:pt idx="406">
                  <c:v>2.9713782859036799</c:v>
                </c:pt>
                <c:pt idx="407">
                  <c:v>2.9203810284936069</c:v>
                </c:pt>
                <c:pt idx="408">
                  <c:v>3.0391002538071064</c:v>
                </c:pt>
                <c:pt idx="409">
                  <c:v>2.9624442891923359</c:v>
                </c:pt>
                <c:pt idx="410">
                  <c:v>3.1043837841667701</c:v>
                </c:pt>
                <c:pt idx="411">
                  <c:v>3.1895033729985327</c:v>
                </c:pt>
                <c:pt idx="412">
                  <c:v>3.1776613027750931</c:v>
                </c:pt>
                <c:pt idx="413">
                  <c:v>3.0616382561614004</c:v>
                </c:pt>
                <c:pt idx="414">
                  <c:v>3.0528493325061463</c:v>
                </c:pt>
                <c:pt idx="415">
                  <c:v>3.0495675165998999</c:v>
                </c:pt>
                <c:pt idx="416">
                  <c:v>3.0169892658343835</c:v>
                </c:pt>
                <c:pt idx="417">
                  <c:v>3.1126662186408565</c:v>
                </c:pt>
                <c:pt idx="418">
                  <c:v>3.1696556928821895</c:v>
                </c:pt>
                <c:pt idx="419">
                  <c:v>3.3049414311114336</c:v>
                </c:pt>
                <c:pt idx="420">
                  <c:v>3.4063046106688013</c:v>
                </c:pt>
                <c:pt idx="421">
                  <c:v>3.5228764315135779</c:v>
                </c:pt>
                <c:pt idx="422">
                  <c:v>3.8870355756211725</c:v>
                </c:pt>
                <c:pt idx="423">
                  <c:v>4.1277049921238058</c:v>
                </c:pt>
                <c:pt idx="424">
                  <c:v>4.2301626846258547</c:v>
                </c:pt>
                <c:pt idx="425">
                  <c:v>3.9852026725265337</c:v>
                </c:pt>
                <c:pt idx="426">
                  <c:v>3.9426554386743273</c:v>
                </c:pt>
                <c:pt idx="427">
                  <c:v>3.9185752954808808</c:v>
                </c:pt>
                <c:pt idx="428">
                  <c:v>3.8798406730892294</c:v>
                </c:pt>
                <c:pt idx="429">
                  <c:v>3.7019491916207272</c:v>
                </c:pt>
                <c:pt idx="430">
                  <c:v>3.6262663083431277</c:v>
                </c:pt>
                <c:pt idx="431">
                  <c:v>3.4989774089770846</c:v>
                </c:pt>
                <c:pt idx="432">
                  <c:v>3.6112628456069515</c:v>
                </c:pt>
                <c:pt idx="433">
                  <c:v>3.8154886183810102</c:v>
                </c:pt>
                <c:pt idx="434">
                  <c:v>4.096700124074899</c:v>
                </c:pt>
                <c:pt idx="435">
                  <c:v>4.1413515877986447</c:v>
                </c:pt>
                <c:pt idx="436">
                  <c:v>3.9725857390194212</c:v>
                </c:pt>
                <c:pt idx="437">
                  <c:v>3.7701859163435532</c:v>
                </c:pt>
                <c:pt idx="438">
                  <c:v>3.6646224561987091</c:v>
                </c:pt>
                <c:pt idx="439">
                  <c:v>3.9418068933711559</c:v>
                </c:pt>
                <c:pt idx="440">
                  <c:v>4.0561540883253162</c:v>
                </c:pt>
                <c:pt idx="441">
                  <c:v>3.9363183105911812</c:v>
                </c:pt>
                <c:pt idx="442">
                  <c:v>3.6334191674089187</c:v>
                </c:pt>
                <c:pt idx="443">
                  <c:v>3.4847201743401706</c:v>
                </c:pt>
                <c:pt idx="444">
                  <c:v>3.4876820269296021</c:v>
                </c:pt>
                <c:pt idx="445">
                  <c:v>3.8345227269801079</c:v>
                </c:pt>
                <c:pt idx="446">
                  <c:v>3.8891723536780125</c:v>
                </c:pt>
                <c:pt idx="447">
                  <c:v>3.7487346373611206</c:v>
                </c:pt>
                <c:pt idx="448">
                  <c:v>3.7948741171650964</c:v>
                </c:pt>
                <c:pt idx="449">
                  <c:v>3.7991158019771301</c:v>
                </c:pt>
                <c:pt idx="450">
                  <c:v>3.7561080236649782</c:v>
                </c:pt>
                <c:pt idx="451">
                  <c:v>3.7300518630304955</c:v>
                </c:pt>
                <c:pt idx="452">
                  <c:v>3.6806917975364022</c:v>
                </c:pt>
                <c:pt idx="453">
                  <c:v>3.4817825354257286</c:v>
                </c:pt>
                <c:pt idx="454">
                  <c:v>3.3706877784893901</c:v>
                </c:pt>
                <c:pt idx="455">
                  <c:v>3.3964278468960645</c:v>
                </c:pt>
                <c:pt idx="456">
                  <c:v>3.4252597308822788</c:v>
                </c:pt>
                <c:pt idx="457">
                  <c:v>3.4677741160592652</c:v>
                </c:pt>
                <c:pt idx="458">
                  <c:v>3.6463327353887505</c:v>
                </c:pt>
                <c:pt idx="459">
                  <c:v>3.7684139275671793</c:v>
                </c:pt>
                <c:pt idx="460">
                  <c:v>3.7758493625503058</c:v>
                </c:pt>
                <c:pt idx="461">
                  <c:v>3.7918178377831033</c:v>
                </c:pt>
                <c:pt idx="462">
                  <c:v>3.7054874925714092</c:v>
                </c:pt>
                <c:pt idx="463">
                  <c:v>3.5789301855685749</c:v>
                </c:pt>
                <c:pt idx="464">
                  <c:v>3.4913930044208659</c:v>
                </c:pt>
                <c:pt idx="465">
                  <c:v>3.2478697468136049</c:v>
                </c:pt>
                <c:pt idx="466">
                  <c:v>2.9882215256616131</c:v>
                </c:pt>
                <c:pt idx="467">
                  <c:v>2.6177218817240679</c:v>
                </c:pt>
                <c:pt idx="468">
                  <c:v>2.19225969253556</c:v>
                </c:pt>
                <c:pt idx="469">
                  <c:v>2.2918970711297071</c:v>
                </c:pt>
                <c:pt idx="470">
                  <c:v>2.5428938706600133</c:v>
                </c:pt>
                <c:pt idx="471">
                  <c:v>2.5448207961997826</c:v>
                </c:pt>
                <c:pt idx="472">
                  <c:v>2.7936939571759063</c:v>
                </c:pt>
                <c:pt idx="473">
                  <c:v>2.87272353832611</c:v>
                </c:pt>
                <c:pt idx="474">
                  <c:v>2.8606707176928836</c:v>
                </c:pt>
                <c:pt idx="475">
                  <c:v>2.6999404487112071</c:v>
                </c:pt>
                <c:pt idx="476">
                  <c:v>2.4246220187040244</c:v>
                </c:pt>
                <c:pt idx="477">
                  <c:v>2.3429449840091783</c:v>
                </c:pt>
                <c:pt idx="478">
                  <c:v>2.2046225512165232</c:v>
                </c:pt>
                <c:pt idx="479">
                  <c:v>2.0838014879789619</c:v>
                </c:pt>
                <c:pt idx="480">
                  <c:v>1.9922266224848493</c:v>
                </c:pt>
                <c:pt idx="481">
                  <c:v>1.8062115353775869</c:v>
                </c:pt>
                <c:pt idx="482">
                  <c:v>2.0145131766980495</c:v>
                </c:pt>
                <c:pt idx="483">
                  <c:v>2.153082308175311</c:v>
                </c:pt>
                <c:pt idx="484">
                  <c:v>2.3065466902252689</c:v>
                </c:pt>
                <c:pt idx="485">
                  <c:v>2.4004381747927321</c:v>
                </c:pt>
                <c:pt idx="486">
                  <c:v>2.2729888061381929</c:v>
                </c:pt>
                <c:pt idx="487">
                  <c:v>2.2061397623813468</c:v>
                </c:pt>
                <c:pt idx="488">
                  <c:v>2.2410383000970948</c:v>
                </c:pt>
                <c:pt idx="489">
                  <c:v>2.2641633063345781</c:v>
                </c:pt>
                <c:pt idx="490">
                  <c:v>2.1911268216930511</c:v>
                </c:pt>
                <c:pt idx="491">
                  <c:v>2.2589098799517293</c:v>
                </c:pt>
                <c:pt idx="492">
                  <c:v>2.312249</c:v>
                </c:pt>
                <c:pt idx="493">
                  <c:v>2.2578821959529067</c:v>
                </c:pt>
                <c:pt idx="494">
                  <c:v>2.33016229364714</c:v>
                </c:pt>
                <c:pt idx="495">
                  <c:v>2.4032451666590386</c:v>
                </c:pt>
                <c:pt idx="496">
                  <c:v>2.4569141464097557</c:v>
                </c:pt>
                <c:pt idx="497">
                  <c:v>2.4783938958448948</c:v>
                </c:pt>
                <c:pt idx="498">
                  <c:v>2.4705916437506854</c:v>
                </c:pt>
                <c:pt idx="499">
                  <c:v>2.4429388807255608</c:v>
                </c:pt>
                <c:pt idx="500">
                  <c:v>2.3794130052478133</c:v>
                </c:pt>
                <c:pt idx="501">
                  <c:v>2.3187967826542786</c:v>
                </c:pt>
                <c:pt idx="502">
                  <c:v>2.2404637508920144</c:v>
                </c:pt>
                <c:pt idx="503">
                  <c:v>2.1667958663449438</c:v>
                </c:pt>
                <c:pt idx="504">
                  <c:v>2.1321611942399188</c:v>
                </c:pt>
                <c:pt idx="505">
                  <c:v>2.1460951376442527</c:v>
                </c:pt>
                <c:pt idx="506">
                  <c:v>2.2614527287178183</c:v>
                </c:pt>
                <c:pt idx="507">
                  <c:v>2.3692429429406108</c:v>
                </c:pt>
                <c:pt idx="508">
                  <c:v>2.4415760997626954</c:v>
                </c:pt>
                <c:pt idx="509">
                  <c:v>2.473256808582327</c:v>
                </c:pt>
                <c:pt idx="510">
                  <c:v>2.453479367836096</c:v>
                </c:pt>
                <c:pt idx="511">
                  <c:v>2.4424627146782676</c:v>
                </c:pt>
                <c:pt idx="512">
                  <c:v>2.3857756723085601</c:v>
                </c:pt>
                <c:pt idx="513">
                  <c:v>2.3450624226915795</c:v>
                </c:pt>
                <c:pt idx="514">
                  <c:v>2.2743155536191986</c:v>
                </c:pt>
                <c:pt idx="515">
                  <c:v>2.2078059605188063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378608"/>
        <c:axId val="736629680"/>
      </c:lineChart>
      <c:dateAx>
        <c:axId val="731378608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6629680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736629680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378608"/>
        <c:crosses val="autoZero"/>
        <c:crossBetween val="between"/>
      </c:valAx>
      <c:dateAx>
        <c:axId val="736628560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736625200"/>
        <c:crosses val="autoZero"/>
        <c:auto val="1"/>
        <c:lblOffset val="100"/>
        <c:baseTimeUnit val="months"/>
      </c:dateAx>
      <c:valAx>
        <c:axId val="73662520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73662856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8523489932886203"/>
          <c:y val="0.15972222222222351"/>
          <c:w val="0.3970917225950774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9083126354172182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'Diesel-A'!$A$41:$A$80</c:f>
              <c:numCache>
                <c:formatCode>General</c:formatCode>
                <c:ptCount val="40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numCache>
            </c:numRef>
          </c:cat>
          <c:val>
            <c:numRef>
              <c:f>'Diesel-A'!$E$41:$E$80</c:f>
              <c:numCache>
                <c:formatCode>General</c:formatCode>
                <c:ptCount val="40"/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0562080"/>
        <c:axId val="73056152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'Diesel-A'!$A$41:$A$80</c:f>
              <c:numCache>
                <c:formatCode>General</c:formatCode>
                <c:ptCount val="40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numCache>
            </c:numRef>
          </c:cat>
          <c:val>
            <c:numRef>
              <c:f>'Diesel-A'!$C$41:$C$80</c:f>
              <c:numCache>
                <c:formatCode>0.00</c:formatCode>
                <c:ptCount val="40"/>
                <c:pt idx="0">
                  <c:v>0.78493995663000005</c:v>
                </c:pt>
                <c:pt idx="1">
                  <c:v>1.0441536816000001</c:v>
                </c:pt>
                <c:pt idx="2">
                  <c:v>1.1859362589</c:v>
                </c:pt>
                <c:pt idx="3">
                  <c:v>1.1520448456000001</c:v>
                </c:pt>
                <c:pt idx="4">
                  <c:v>1.1351600254000001</c:v>
                </c:pt>
                <c:pt idx="5">
                  <c:v>1.1626195917</c:v>
                </c:pt>
                <c:pt idx="6">
                  <c:v>1.1678574912999999</c:v>
                </c:pt>
                <c:pt idx="7">
                  <c:v>0.89300019267999997</c:v>
                </c:pt>
                <c:pt idx="8">
                  <c:v>0.93622956454999995</c:v>
                </c:pt>
                <c:pt idx="9">
                  <c:v>0.91659800928000001</c:v>
                </c:pt>
                <c:pt idx="10">
                  <c:v>0.99591997736000004</c:v>
                </c:pt>
                <c:pt idx="11">
                  <c:v>1.1671051739</c:v>
                </c:pt>
                <c:pt idx="12">
                  <c:v>1.1296590989999999</c:v>
                </c:pt>
                <c:pt idx="13">
                  <c:v>1.1065610051999999</c:v>
                </c:pt>
                <c:pt idx="14">
                  <c:v>1.1128309728000001</c:v>
                </c:pt>
                <c:pt idx="15">
                  <c:v>1.1117698381000001</c:v>
                </c:pt>
                <c:pt idx="16">
                  <c:v>1.1095009425</c:v>
                </c:pt>
                <c:pt idx="17">
                  <c:v>1.2359828091</c:v>
                </c:pt>
                <c:pt idx="18">
                  <c:v>1.1939463228</c:v>
                </c:pt>
                <c:pt idx="19">
                  <c:v>1.0444931364000001</c:v>
                </c:pt>
                <c:pt idx="20">
                  <c:v>1.1245124877999999</c:v>
                </c:pt>
                <c:pt idx="21">
                  <c:v>1.4953089741000001</c:v>
                </c:pt>
                <c:pt idx="22">
                  <c:v>1.405056812</c:v>
                </c:pt>
                <c:pt idx="23">
                  <c:v>1.3175738126000001</c:v>
                </c:pt>
                <c:pt idx="24">
                  <c:v>1.5062049219</c:v>
                </c:pt>
                <c:pt idx="25">
                  <c:v>1.8107249843</c:v>
                </c:pt>
                <c:pt idx="26">
                  <c:v>2.4036780125999999</c:v>
                </c:pt>
                <c:pt idx="27">
                  <c:v>2.7084134665000001</c:v>
                </c:pt>
                <c:pt idx="28">
                  <c:v>2.8840432308000001</c:v>
                </c:pt>
                <c:pt idx="29">
                  <c:v>3.8272414573</c:v>
                </c:pt>
                <c:pt idx="30">
                  <c:v>2.4686337956000002</c:v>
                </c:pt>
                <c:pt idx="31">
                  <c:v>2.993795038</c:v>
                </c:pt>
                <c:pt idx="32">
                  <c:v>3.8526249602</c:v>
                </c:pt>
                <c:pt idx="33">
                  <c:v>3.9710496667999999</c:v>
                </c:pt>
                <c:pt idx="34">
                  <c:v>3.9200913696000002</c:v>
                </c:pt>
                <c:pt idx="35">
                  <c:v>3.8270321331999999</c:v>
                </c:pt>
                <c:pt idx="36">
                  <c:v>2.7071062419</c:v>
                </c:pt>
                <c:pt idx="37">
                  <c:v>2.3105521527000001</c:v>
                </c:pt>
                <c:pt idx="38">
                  <c:v>2.7270895864</c:v>
                </c:pt>
                <c:pt idx="39">
                  <c:v>2.8380743767999999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'Diesel-A'!$A$84</c:f>
              <c:strCache>
                <c:ptCount val="1"/>
                <c:pt idx="0">
                  <c:v>Real Price (Jan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'Diesel-A'!$A$41:$A$80</c:f>
              <c:numCache>
                <c:formatCode>General</c:formatCode>
                <c:ptCount val="40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</c:numCache>
            </c:numRef>
          </c:cat>
          <c:val>
            <c:numRef>
              <c:f>'Diesel-A'!$D$41:$D$80</c:f>
              <c:numCache>
                <c:formatCode>0.00</c:formatCode>
                <c:ptCount val="40"/>
                <c:pt idx="0">
                  <c:v>2.632752419082899</c:v>
                </c:pt>
                <c:pt idx="1">
                  <c:v>3.0855710877769114</c:v>
                </c:pt>
                <c:pt idx="2">
                  <c:v>3.1750365462401056</c:v>
                </c:pt>
                <c:pt idx="3">
                  <c:v>2.9053775395051109</c:v>
                </c:pt>
                <c:pt idx="4">
                  <c:v>2.7751145999855917</c:v>
                </c:pt>
                <c:pt idx="5">
                  <c:v>2.7232861256216734</c:v>
                </c:pt>
                <c:pt idx="6">
                  <c:v>2.6423361840146979</c:v>
                </c:pt>
                <c:pt idx="7">
                  <c:v>1.9819304483909439</c:v>
                </c:pt>
                <c:pt idx="8">
                  <c:v>2.0060917879551385</c:v>
                </c:pt>
                <c:pt idx="9">
                  <c:v>1.8866721792299277</c:v>
                </c:pt>
                <c:pt idx="10">
                  <c:v>1.9562195940275311</c:v>
                </c:pt>
                <c:pt idx="11">
                  <c:v>2.1746199739927796</c:v>
                </c:pt>
                <c:pt idx="12">
                  <c:v>2.0197010490217178</c:v>
                </c:pt>
                <c:pt idx="13">
                  <c:v>1.9200051268996288</c:v>
                </c:pt>
                <c:pt idx="14">
                  <c:v>1.8751974075829669</c:v>
                </c:pt>
                <c:pt idx="15">
                  <c:v>1.826013235239536</c:v>
                </c:pt>
                <c:pt idx="16">
                  <c:v>1.7725589954582337</c:v>
                </c:pt>
                <c:pt idx="17">
                  <c:v>1.9182946986659699</c:v>
                </c:pt>
                <c:pt idx="18">
                  <c:v>1.8107254936252242</c:v>
                </c:pt>
                <c:pt idx="19">
                  <c:v>1.5599341865489558</c:v>
                </c:pt>
                <c:pt idx="20">
                  <c:v>1.6433997896871424</c:v>
                </c:pt>
                <c:pt idx="21">
                  <c:v>2.1141183827780337</c:v>
                </c:pt>
                <c:pt idx="22">
                  <c:v>1.9320968297350971</c:v>
                </c:pt>
                <c:pt idx="23">
                  <c:v>1.7833425038976127</c:v>
                </c:pt>
                <c:pt idx="24">
                  <c:v>1.9928597321658899</c:v>
                </c:pt>
                <c:pt idx="25">
                  <c:v>2.3335218407107883</c:v>
                </c:pt>
                <c:pt idx="26">
                  <c:v>2.9968062835200695</c:v>
                </c:pt>
                <c:pt idx="27">
                  <c:v>3.2713325759906531</c:v>
                </c:pt>
                <c:pt idx="28">
                  <c:v>3.3862610626177805</c:v>
                </c:pt>
                <c:pt idx="29">
                  <c:v>4.3285717409819684</c:v>
                </c:pt>
                <c:pt idx="30">
                  <c:v>2.8009732185619338</c:v>
                </c:pt>
                <c:pt idx="31">
                  <c:v>3.342137798221759</c:v>
                </c:pt>
                <c:pt idx="32">
                  <c:v>4.169974113855293</c:v>
                </c:pt>
                <c:pt idx="33">
                  <c:v>4.2106666765135428</c:v>
                </c:pt>
                <c:pt idx="34">
                  <c:v>4.0965536257819544</c:v>
                </c:pt>
                <c:pt idx="35">
                  <c:v>3.9359306153143869</c:v>
                </c:pt>
                <c:pt idx="36">
                  <c:v>2.780841933163682</c:v>
                </c:pt>
                <c:pt idx="37">
                  <c:v>2.3435757247099911</c:v>
                </c:pt>
                <c:pt idx="38">
                  <c:v>2.6992139239929913</c:v>
                </c:pt>
                <c:pt idx="39">
                  <c:v>2.7407496842465506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629120"/>
        <c:axId val="730558720"/>
      </c:lineChart>
      <c:catAx>
        <c:axId val="7366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055872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730558720"/>
        <c:scaling>
          <c:orientation val="minMax"/>
          <c:max val="4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6629120"/>
        <c:crosses val="autoZero"/>
        <c:crossBetween val="between"/>
        <c:majorUnit val="0.5"/>
      </c:valAx>
      <c:catAx>
        <c:axId val="73056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30561520"/>
        <c:crosses val="autoZero"/>
        <c:auto val="1"/>
        <c:lblAlgn val="ctr"/>
        <c:lblOffset val="100"/>
        <c:noMultiLvlLbl val="0"/>
      </c:catAx>
      <c:valAx>
        <c:axId val="7305615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73056208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194666102979105"/>
          <c:y val="0.17013925342665498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5917020439560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'Diesel-Q'!$A$41:$A$200</c:f>
              <c:strCache>
                <c:ptCount val="16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</c:strCache>
            </c:strRef>
          </c:cat>
          <c:val>
            <c:numRef>
              <c:f>'Diesel-Q'!$E$41:$E$200</c:f>
              <c:numCache>
                <c:formatCode>General</c:formatCode>
                <c:ptCount val="160"/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16662432"/>
        <c:axId val="91666355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'Diesel-Q'!$A$41:$A$200</c:f>
              <c:strCache>
                <c:ptCount val="16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</c:strCache>
            </c:strRef>
          </c:cat>
          <c:val>
            <c:numRef>
              <c:f>'Diesel-Q'!$C$41:$C$200</c:f>
              <c:numCache>
                <c:formatCode>0.00</c:formatCode>
                <c:ptCount val="160"/>
                <c:pt idx="0">
                  <c:v>0.62624480502000002</c:v>
                </c:pt>
                <c:pt idx="1">
                  <c:v>0.73837115453000002</c:v>
                </c:pt>
                <c:pt idx="2">
                  <c:v>0.88059916101000002</c:v>
                </c:pt>
                <c:pt idx="3">
                  <c:v>0.94782711925999996</c:v>
                </c:pt>
                <c:pt idx="4">
                  <c:v>1.0206383590999999</c:v>
                </c:pt>
                <c:pt idx="5">
                  <c:v>1.0502210926</c:v>
                </c:pt>
                <c:pt idx="6">
                  <c:v>1.0407326081999999</c:v>
                </c:pt>
                <c:pt idx="7">
                  <c:v>1.0668934989000001</c:v>
                </c:pt>
                <c:pt idx="8">
                  <c:v>1.1790361053</c:v>
                </c:pt>
                <c:pt idx="9">
                  <c:v>1.1994297314</c:v>
                </c:pt>
                <c:pt idx="10">
                  <c:v>1.1787485818000001</c:v>
                </c:pt>
                <c:pt idx="11">
                  <c:v>1.1886519765000001</c:v>
                </c:pt>
                <c:pt idx="12">
                  <c:v>1.1623616913999999</c:v>
                </c:pt>
                <c:pt idx="13">
                  <c:v>1.1236853874999999</c:v>
                </c:pt>
                <c:pt idx="14">
                  <c:v>1.1478355644</c:v>
                </c:pt>
                <c:pt idx="15">
                  <c:v>1.1713967598999999</c:v>
                </c:pt>
                <c:pt idx="16">
                  <c:v>1.0967498921000001</c:v>
                </c:pt>
                <c:pt idx="17">
                  <c:v>1.1538942968000001</c:v>
                </c:pt>
                <c:pt idx="18">
                  <c:v>1.1501768836999999</c:v>
                </c:pt>
                <c:pt idx="19">
                  <c:v>1.14325553</c:v>
                </c:pt>
                <c:pt idx="20">
                  <c:v>1.1614148849000001</c:v>
                </c:pt>
                <c:pt idx="21">
                  <c:v>1.1404266594000001</c:v>
                </c:pt>
                <c:pt idx="22">
                  <c:v>1.169123822</c:v>
                </c:pt>
                <c:pt idx="23">
                  <c:v>1.1808490754000001</c:v>
                </c:pt>
                <c:pt idx="24">
                  <c:v>1.1539085488</c:v>
                </c:pt>
                <c:pt idx="25">
                  <c:v>1.1607203555000001</c:v>
                </c:pt>
                <c:pt idx="26">
                  <c:v>1.1435154681999999</c:v>
                </c:pt>
                <c:pt idx="27">
                  <c:v>1.2124276599999999</c:v>
                </c:pt>
                <c:pt idx="28">
                  <c:v>1.0479419569999999</c:v>
                </c:pt>
                <c:pt idx="29">
                  <c:v>0.87482223353999999</c:v>
                </c:pt>
                <c:pt idx="30">
                  <c:v>0.80560704714999998</c:v>
                </c:pt>
                <c:pt idx="31">
                  <c:v>0.82793954318999996</c:v>
                </c:pt>
                <c:pt idx="32">
                  <c:v>0.89761114489000005</c:v>
                </c:pt>
                <c:pt idx="33">
                  <c:v>0.91150460212999995</c:v>
                </c:pt>
                <c:pt idx="34">
                  <c:v>0.95841794929000002</c:v>
                </c:pt>
                <c:pt idx="35">
                  <c:v>0.97803305625000003</c:v>
                </c:pt>
                <c:pt idx="36">
                  <c:v>0.93602695735999997</c:v>
                </c:pt>
                <c:pt idx="37">
                  <c:v>0.93033314954000002</c:v>
                </c:pt>
                <c:pt idx="38">
                  <c:v>0.90024906889</c:v>
                </c:pt>
                <c:pt idx="39">
                  <c:v>0.89895007116000003</c:v>
                </c:pt>
                <c:pt idx="40">
                  <c:v>0.94976918531999999</c:v>
                </c:pt>
                <c:pt idx="41">
                  <c:v>0.98922454988999997</c:v>
                </c:pt>
                <c:pt idx="42">
                  <c:v>0.97018572674000003</c:v>
                </c:pt>
                <c:pt idx="43">
                  <c:v>1.0677012427999999</c:v>
                </c:pt>
                <c:pt idx="44">
                  <c:v>1.1004075697</c:v>
                </c:pt>
                <c:pt idx="45">
                  <c:v>0.99993238909000004</c:v>
                </c:pt>
                <c:pt idx="46">
                  <c:v>1.1756138984</c:v>
                </c:pt>
                <c:pt idx="47">
                  <c:v>1.4022599871999999</c:v>
                </c:pt>
                <c:pt idx="48">
                  <c:v>1.1895787927999999</c:v>
                </c:pt>
                <c:pt idx="49">
                  <c:v>1.0889876516000001</c:v>
                </c:pt>
                <c:pt idx="50">
                  <c:v>1.0928622403999999</c:v>
                </c:pt>
                <c:pt idx="51">
                  <c:v>1.1455416413999999</c:v>
                </c:pt>
                <c:pt idx="52">
                  <c:v>1.0623219702</c:v>
                </c:pt>
                <c:pt idx="53">
                  <c:v>1.1037924743</c:v>
                </c:pt>
                <c:pt idx="54">
                  <c:v>1.1283877541</c:v>
                </c:pt>
                <c:pt idx="55">
                  <c:v>1.1333600049999999</c:v>
                </c:pt>
                <c:pt idx="56">
                  <c:v>1.0957716301</c:v>
                </c:pt>
                <c:pt idx="57">
                  <c:v>1.1003130007999999</c:v>
                </c:pt>
                <c:pt idx="58">
                  <c:v>1.0810277595</c:v>
                </c:pt>
                <c:pt idx="59">
                  <c:v>1.1671666482</c:v>
                </c:pt>
                <c:pt idx="60">
                  <c:v>1.1017601641000001</c:v>
                </c:pt>
                <c:pt idx="61">
                  <c:v>1.1033554375000001</c:v>
                </c:pt>
                <c:pt idx="62">
                  <c:v>1.1197088160999999</c:v>
                </c:pt>
                <c:pt idx="63">
                  <c:v>1.1221127178999999</c:v>
                </c:pt>
                <c:pt idx="64">
                  <c:v>1.0913314833000001</c:v>
                </c:pt>
                <c:pt idx="65">
                  <c:v>1.1167022710000001</c:v>
                </c:pt>
                <c:pt idx="66">
                  <c:v>1.1085102588</c:v>
                </c:pt>
                <c:pt idx="67">
                  <c:v>1.1216080847000001</c:v>
                </c:pt>
                <c:pt idx="68">
                  <c:v>1.158177188</c:v>
                </c:pt>
                <c:pt idx="69">
                  <c:v>1.2498342522999999</c:v>
                </c:pt>
                <c:pt idx="70">
                  <c:v>1.2137774725999999</c:v>
                </c:pt>
                <c:pt idx="71">
                  <c:v>1.3186196837999999</c:v>
                </c:pt>
                <c:pt idx="72">
                  <c:v>1.2658479090000001</c:v>
                </c:pt>
                <c:pt idx="73">
                  <c:v>1.1940247853999999</c:v>
                </c:pt>
                <c:pt idx="74">
                  <c:v>1.1585808651</c:v>
                </c:pt>
                <c:pt idx="75">
                  <c:v>1.1614998825</c:v>
                </c:pt>
                <c:pt idx="76">
                  <c:v>1.0885780834000001</c:v>
                </c:pt>
                <c:pt idx="77">
                  <c:v>1.0587401155</c:v>
                </c:pt>
                <c:pt idx="78">
                  <c:v>1.0197066814</c:v>
                </c:pt>
                <c:pt idx="79">
                  <c:v>1.0119821669</c:v>
                </c:pt>
                <c:pt idx="80">
                  <c:v>0.97563042581000003</c:v>
                </c:pt>
                <c:pt idx="81">
                  <c:v>1.0752880521999999</c:v>
                </c:pt>
                <c:pt idx="82">
                  <c:v>1.1690926821000001</c:v>
                </c:pt>
                <c:pt idx="83">
                  <c:v>1.26050821</c:v>
                </c:pt>
                <c:pt idx="84">
                  <c:v>1.4321969692000001</c:v>
                </c:pt>
                <c:pt idx="85">
                  <c:v>1.4209606435</c:v>
                </c:pt>
                <c:pt idx="86">
                  <c:v>1.5141552763999999</c:v>
                </c:pt>
                <c:pt idx="87">
                  <c:v>1.6075534759000001</c:v>
                </c:pt>
                <c:pt idx="88">
                  <c:v>1.4689913803000001</c:v>
                </c:pt>
                <c:pt idx="89">
                  <c:v>1.4671923622</c:v>
                </c:pt>
                <c:pt idx="90">
                  <c:v>1.4187334495999999</c:v>
                </c:pt>
                <c:pt idx="91">
                  <c:v>1.2637792689</c:v>
                </c:pt>
                <c:pt idx="92">
                  <c:v>1.1781816543000001</c:v>
                </c:pt>
                <c:pt idx="93">
                  <c:v>1.300191879</c:v>
                </c:pt>
                <c:pt idx="94">
                  <c:v>1.346185601</c:v>
                </c:pt>
                <c:pt idx="95">
                  <c:v>1.4369901096</c:v>
                </c:pt>
                <c:pt idx="96">
                  <c:v>1.614477486</c:v>
                </c:pt>
                <c:pt idx="97">
                  <c:v>1.4707354216999999</c:v>
                </c:pt>
                <c:pt idx="98">
                  <c:v>1.4605595259999999</c:v>
                </c:pt>
                <c:pt idx="99">
                  <c:v>1.4842912247</c:v>
                </c:pt>
                <c:pt idx="100">
                  <c:v>1.588427931</c:v>
                </c:pt>
                <c:pt idx="101">
                  <c:v>1.7162268597999999</c:v>
                </c:pt>
                <c:pt idx="102">
                  <c:v>1.8302299403</c:v>
                </c:pt>
                <c:pt idx="103">
                  <c:v>2.0972106183000001</c:v>
                </c:pt>
                <c:pt idx="104">
                  <c:v>2.0716437153</c:v>
                </c:pt>
                <c:pt idx="105">
                  <c:v>2.2595412688000001</c:v>
                </c:pt>
                <c:pt idx="106">
                  <c:v>2.5648292045000001</c:v>
                </c:pt>
                <c:pt idx="107">
                  <c:v>2.7091094539</c:v>
                </c:pt>
                <c:pt idx="108">
                  <c:v>2.5026173650999999</c:v>
                </c:pt>
                <c:pt idx="109">
                  <c:v>2.8419602956999999</c:v>
                </c:pt>
                <c:pt idx="110">
                  <c:v>2.9217919124999998</c:v>
                </c:pt>
                <c:pt idx="111">
                  <c:v>2.5575318591</c:v>
                </c:pt>
                <c:pt idx="112">
                  <c:v>2.5497244148</c:v>
                </c:pt>
                <c:pt idx="113">
                  <c:v>2.8123826193000001</c:v>
                </c:pt>
                <c:pt idx="114">
                  <c:v>2.8966424672</c:v>
                </c:pt>
                <c:pt idx="115">
                  <c:v>3.2629682954999999</c:v>
                </c:pt>
                <c:pt idx="116">
                  <c:v>3.5303511897000002</c:v>
                </c:pt>
                <c:pt idx="117">
                  <c:v>4.3898910426000004</c:v>
                </c:pt>
                <c:pt idx="118">
                  <c:v>4.3467797199999998</c:v>
                </c:pt>
                <c:pt idx="119">
                  <c:v>3.009523873</c:v>
                </c:pt>
                <c:pt idx="120">
                  <c:v>2.1930539105000002</c:v>
                </c:pt>
                <c:pt idx="121">
                  <c:v>2.3276055521000001</c:v>
                </c:pt>
                <c:pt idx="122">
                  <c:v>2.6000719296999999</c:v>
                </c:pt>
                <c:pt idx="123">
                  <c:v>2.7350193312000002</c:v>
                </c:pt>
                <c:pt idx="124">
                  <c:v>2.8523581303999999</c:v>
                </c:pt>
                <c:pt idx="125">
                  <c:v>3.0250831055999998</c:v>
                </c:pt>
                <c:pt idx="126">
                  <c:v>2.9393201379999998</c:v>
                </c:pt>
                <c:pt idx="127">
                  <c:v>3.1444175817</c:v>
                </c:pt>
                <c:pt idx="128">
                  <c:v>3.6382985254000002</c:v>
                </c:pt>
                <c:pt idx="129">
                  <c:v>4.0127748209999998</c:v>
                </c:pt>
                <c:pt idx="130">
                  <c:v>3.8666601503</c:v>
                </c:pt>
                <c:pt idx="131">
                  <c:v>3.8727753081</c:v>
                </c:pt>
                <c:pt idx="132">
                  <c:v>3.9731957559</c:v>
                </c:pt>
                <c:pt idx="133">
                  <c:v>3.949486056</c:v>
                </c:pt>
                <c:pt idx="134">
                  <c:v>3.9419359749999998</c:v>
                </c:pt>
                <c:pt idx="135">
                  <c:v>4.0222556051999998</c:v>
                </c:pt>
                <c:pt idx="136">
                  <c:v>4.0257007689000002</c:v>
                </c:pt>
                <c:pt idx="137">
                  <c:v>3.8830727599000001</c:v>
                </c:pt>
                <c:pt idx="138">
                  <c:v>3.9101530957000001</c:v>
                </c:pt>
                <c:pt idx="139">
                  <c:v>3.8690076054000002</c:v>
                </c:pt>
                <c:pt idx="140">
                  <c:v>3.9582615304000002</c:v>
                </c:pt>
                <c:pt idx="141">
                  <c:v>3.9376507627000001</c:v>
                </c:pt>
                <c:pt idx="142">
                  <c:v>3.8385806859999998</c:v>
                </c:pt>
                <c:pt idx="143">
                  <c:v>3.5813267135000002</c:v>
                </c:pt>
                <c:pt idx="144">
                  <c:v>2.9178478252</c:v>
                </c:pt>
                <c:pt idx="145">
                  <c:v>2.8476021610000002</c:v>
                </c:pt>
                <c:pt idx="146">
                  <c:v>2.6298642762000002</c:v>
                </c:pt>
                <c:pt idx="147">
                  <c:v>2.4339390158</c:v>
                </c:pt>
                <c:pt idx="148">
                  <c:v>2.0778728791000001</c:v>
                </c:pt>
                <c:pt idx="149">
                  <c:v>2.2984424730000002</c:v>
                </c:pt>
                <c:pt idx="150">
                  <c:v>2.3827929638000001</c:v>
                </c:pt>
                <c:pt idx="151">
                  <c:v>2.4666790803</c:v>
                </c:pt>
                <c:pt idx="152">
                  <c:v>2.6838944676000001</c:v>
                </c:pt>
                <c:pt idx="153">
                  <c:v>2.7044894512000002</c:v>
                </c:pt>
                <c:pt idx="154">
                  <c:v>2.7333566565999998</c:v>
                </c:pt>
                <c:pt idx="155">
                  <c:v>2.783921544</c:v>
                </c:pt>
                <c:pt idx="156">
                  <c:v>2.7942574435999998</c:v>
                </c:pt>
                <c:pt idx="157">
                  <c:v>2.8033515019999999</c:v>
                </c:pt>
                <c:pt idx="158">
                  <c:v>2.8376055782999998</c:v>
                </c:pt>
                <c:pt idx="159">
                  <c:v>2.9135236756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'Diesel-Q'!$A$204</c:f>
              <c:strCache>
                <c:ptCount val="1"/>
                <c:pt idx="0">
                  <c:v>Real Price (Jan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'Diesel-Q'!$A$41:$A$200</c:f>
              <c:strCache>
                <c:ptCount val="160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</c:strCache>
            </c:strRef>
          </c:cat>
          <c:val>
            <c:numRef>
              <c:f>'Diesel-Q'!$D$41:$D$200</c:f>
              <c:numCache>
                <c:formatCode>0.00</c:formatCode>
                <c:ptCount val="160"/>
                <c:pt idx="0">
                  <c:v>2.2031726630063728</c:v>
                </c:pt>
                <c:pt idx="1">
                  <c:v>2.5176015814956627</c:v>
                </c:pt>
                <c:pt idx="2">
                  <c:v>2.9088496334809895</c:v>
                </c:pt>
                <c:pt idx="3">
                  <c:v>3.034838553034279</c:v>
                </c:pt>
                <c:pt idx="4">
                  <c:v>3.1439242949719937</c:v>
                </c:pt>
                <c:pt idx="5">
                  <c:v>3.1294583241359493</c:v>
                </c:pt>
                <c:pt idx="6">
                  <c:v>3.0440541020466312</c:v>
                </c:pt>
                <c:pt idx="7">
                  <c:v>3.035477005028353</c:v>
                </c:pt>
                <c:pt idx="8">
                  <c:v>3.2642548686597639</c:v>
                </c:pt>
                <c:pt idx="9">
                  <c:v>3.2528961887872812</c:v>
                </c:pt>
                <c:pt idx="10">
                  <c:v>3.1101894552486202</c:v>
                </c:pt>
                <c:pt idx="11">
                  <c:v>3.08614787563477</c:v>
                </c:pt>
                <c:pt idx="12">
                  <c:v>2.9913046375899213</c:v>
                </c:pt>
                <c:pt idx="13">
                  <c:v>2.8505903827031585</c:v>
                </c:pt>
                <c:pt idx="14">
                  <c:v>2.8621477701095235</c:v>
                </c:pt>
                <c:pt idx="15">
                  <c:v>2.9119504059632018</c:v>
                </c:pt>
                <c:pt idx="16">
                  <c:v>2.7245326523643043</c:v>
                </c:pt>
                <c:pt idx="17">
                  <c:v>2.8337191807124076</c:v>
                </c:pt>
                <c:pt idx="18">
                  <c:v>2.7973129111640209</c:v>
                </c:pt>
                <c:pt idx="19">
                  <c:v>2.7529774093047679</c:v>
                </c:pt>
                <c:pt idx="20">
                  <c:v>2.7576097363854126</c:v>
                </c:pt>
                <c:pt idx="21">
                  <c:v>2.6824862454260274</c:v>
                </c:pt>
                <c:pt idx="22">
                  <c:v>2.7262802884619615</c:v>
                </c:pt>
                <c:pt idx="23">
                  <c:v>2.7300871770727464</c:v>
                </c:pt>
                <c:pt idx="24">
                  <c:v>2.6435335422832602</c:v>
                </c:pt>
                <c:pt idx="25">
                  <c:v>2.6351678723351051</c:v>
                </c:pt>
                <c:pt idx="26">
                  <c:v>2.5800676379933019</c:v>
                </c:pt>
                <c:pt idx="27">
                  <c:v>2.7079449431015044</c:v>
                </c:pt>
                <c:pt idx="28">
                  <c:v>2.3284626279343286</c:v>
                </c:pt>
                <c:pt idx="29">
                  <c:v>1.9533092879001903</c:v>
                </c:pt>
                <c:pt idx="30">
                  <c:v>1.7878337089470042</c:v>
                </c:pt>
                <c:pt idx="31">
                  <c:v>1.8246428451358536</c:v>
                </c:pt>
                <c:pt idx="32">
                  <c:v>1.9545956374591098</c:v>
                </c:pt>
                <c:pt idx="33">
                  <c:v>1.9626134432533666</c:v>
                </c:pt>
                <c:pt idx="34">
                  <c:v>2.041953615359017</c:v>
                </c:pt>
                <c:pt idx="35">
                  <c:v>2.0644728794580915</c:v>
                </c:pt>
                <c:pt idx="36">
                  <c:v>1.9605059121302835</c:v>
                </c:pt>
                <c:pt idx="37">
                  <c:v>1.9264812365949922</c:v>
                </c:pt>
                <c:pt idx="38">
                  <c:v>1.8417310581588073</c:v>
                </c:pt>
                <c:pt idx="39">
                  <c:v>1.8191999534823811</c:v>
                </c:pt>
                <c:pt idx="40">
                  <c:v>1.9004522306917258</c:v>
                </c:pt>
                <c:pt idx="41">
                  <c:v>1.947914093019953</c:v>
                </c:pt>
                <c:pt idx="42">
                  <c:v>1.8956027548085372</c:v>
                </c:pt>
                <c:pt idx="43">
                  <c:v>2.0651400527007944</c:v>
                </c:pt>
                <c:pt idx="44">
                  <c:v>2.0923821636042761</c:v>
                </c:pt>
                <c:pt idx="45">
                  <c:v>1.8827064199297461</c:v>
                </c:pt>
                <c:pt idx="46">
                  <c:v>2.175902233793404</c:v>
                </c:pt>
                <c:pt idx="47">
                  <c:v>2.5520614610963968</c:v>
                </c:pt>
                <c:pt idx="48">
                  <c:v>2.1489248053290679</c:v>
                </c:pt>
                <c:pt idx="49">
                  <c:v>1.9556022574666487</c:v>
                </c:pt>
                <c:pt idx="50">
                  <c:v>1.9477141256974826</c:v>
                </c:pt>
                <c:pt idx="51">
                  <c:v>2.0248008530172017</c:v>
                </c:pt>
                <c:pt idx="52">
                  <c:v>1.8650676098636623</c:v>
                </c:pt>
                <c:pt idx="53">
                  <c:v>1.9230824383950502</c:v>
                </c:pt>
                <c:pt idx="54">
                  <c:v>1.9510401284854166</c:v>
                </c:pt>
                <c:pt idx="55">
                  <c:v>1.9426210741684631</c:v>
                </c:pt>
                <c:pt idx="56">
                  <c:v>1.8646275045453047</c:v>
                </c:pt>
                <c:pt idx="57">
                  <c:v>1.8589288006242908</c:v>
                </c:pt>
                <c:pt idx="58">
                  <c:v>1.8179367289107922</c:v>
                </c:pt>
                <c:pt idx="59">
                  <c:v>1.9466580545635563</c:v>
                </c:pt>
                <c:pt idx="60">
                  <c:v>1.8283841353388595</c:v>
                </c:pt>
                <c:pt idx="61">
                  <c:v>1.8206890371054156</c:v>
                </c:pt>
                <c:pt idx="62">
                  <c:v>1.8307156424652211</c:v>
                </c:pt>
                <c:pt idx="63">
                  <c:v>1.8240293123420568</c:v>
                </c:pt>
                <c:pt idx="64">
                  <c:v>1.7610589005928512</c:v>
                </c:pt>
                <c:pt idx="65">
                  <c:v>1.7873873409326657</c:v>
                </c:pt>
                <c:pt idx="66">
                  <c:v>1.7653767939582137</c:v>
                </c:pt>
                <c:pt idx="67">
                  <c:v>1.7765513133601101</c:v>
                </c:pt>
                <c:pt idx="68">
                  <c:v>1.8183063178208139</c:v>
                </c:pt>
                <c:pt idx="69">
                  <c:v>1.9454772931977997</c:v>
                </c:pt>
                <c:pt idx="70">
                  <c:v>1.8785417114778069</c:v>
                </c:pt>
                <c:pt idx="71">
                  <c:v>2.023225773921677</c:v>
                </c:pt>
                <c:pt idx="72">
                  <c:v>1.9304939222696718</c:v>
                </c:pt>
                <c:pt idx="73">
                  <c:v>1.8167863225971508</c:v>
                </c:pt>
                <c:pt idx="74">
                  <c:v>1.7540856656774939</c:v>
                </c:pt>
                <c:pt idx="75">
                  <c:v>1.7490780061159652</c:v>
                </c:pt>
                <c:pt idx="76">
                  <c:v>1.6358936409565639</c:v>
                </c:pt>
                <c:pt idx="77">
                  <c:v>1.5858328832227684</c:v>
                </c:pt>
                <c:pt idx="78">
                  <c:v>1.5195755935386899</c:v>
                </c:pt>
                <c:pt idx="79">
                  <c:v>1.5010202883611403</c:v>
                </c:pt>
                <c:pt idx="80">
                  <c:v>1.4418309434667398</c:v>
                </c:pt>
                <c:pt idx="81">
                  <c:v>1.5773005006108849</c:v>
                </c:pt>
                <c:pt idx="82">
                  <c:v>1.7022492888416141</c:v>
                </c:pt>
                <c:pt idx="83">
                  <c:v>1.8219150678835765</c:v>
                </c:pt>
                <c:pt idx="84">
                  <c:v>2.0497879190507211</c:v>
                </c:pt>
                <c:pt idx="85">
                  <c:v>2.0178889969923701</c:v>
                </c:pt>
                <c:pt idx="86">
                  <c:v>2.130761316194743</c:v>
                </c:pt>
                <c:pt idx="87">
                  <c:v>2.2461806202605663</c:v>
                </c:pt>
                <c:pt idx="88">
                  <c:v>2.0331241565127183</c:v>
                </c:pt>
                <c:pt idx="89">
                  <c:v>2.0164954881139812</c:v>
                </c:pt>
                <c:pt idx="90">
                  <c:v>1.9444054746011326</c:v>
                </c:pt>
                <c:pt idx="91">
                  <c:v>1.7333384142276766</c:v>
                </c:pt>
                <c:pt idx="92">
                  <c:v>1.6107944309619662</c:v>
                </c:pt>
                <c:pt idx="93">
                  <c:v>1.7637382968801401</c:v>
                </c:pt>
                <c:pt idx="94">
                  <c:v>1.8163463312973112</c:v>
                </c:pt>
                <c:pt idx="95">
                  <c:v>1.9274700659953929</c:v>
                </c:pt>
                <c:pt idx="96">
                  <c:v>2.1434931271616948</c:v>
                </c:pt>
                <c:pt idx="97">
                  <c:v>1.9558510198498589</c:v>
                </c:pt>
                <c:pt idx="98">
                  <c:v>1.9279259036775898</c:v>
                </c:pt>
                <c:pt idx="99">
                  <c:v>1.9518434950101424</c:v>
                </c:pt>
                <c:pt idx="100">
                  <c:v>2.0712555713611267</c:v>
                </c:pt>
                <c:pt idx="101">
                  <c:v>2.2204576554560798</c:v>
                </c:pt>
                <c:pt idx="102">
                  <c:v>2.352949539078514</c:v>
                </c:pt>
                <c:pt idx="103">
                  <c:v>2.667537951459678</c:v>
                </c:pt>
                <c:pt idx="104">
                  <c:v>2.6217769423247197</c:v>
                </c:pt>
                <c:pt idx="105">
                  <c:v>2.8403763805321836</c:v>
                </c:pt>
                <c:pt idx="106">
                  <c:v>3.1760360924069522</c:v>
                </c:pt>
                <c:pt idx="107">
                  <c:v>3.3237045869653064</c:v>
                </c:pt>
                <c:pt idx="108">
                  <c:v>3.0544612227792087</c:v>
                </c:pt>
                <c:pt idx="109">
                  <c:v>3.4376103217662699</c:v>
                </c:pt>
                <c:pt idx="110">
                  <c:v>3.5011226077270852</c:v>
                </c:pt>
                <c:pt idx="111">
                  <c:v>3.0772594108116782</c:v>
                </c:pt>
                <c:pt idx="112">
                  <c:v>3.0380801826222288</c:v>
                </c:pt>
                <c:pt idx="113">
                  <c:v>3.3135186570341948</c:v>
                </c:pt>
                <c:pt idx="114">
                  <c:v>3.3913251833317792</c:v>
                </c:pt>
                <c:pt idx="115">
                  <c:v>3.773918925778843</c:v>
                </c:pt>
                <c:pt idx="116">
                  <c:v>4.0394170030164522</c:v>
                </c:pt>
                <c:pt idx="117">
                  <c:v>4.9583942648579242</c:v>
                </c:pt>
                <c:pt idx="118">
                  <c:v>4.8351477035464878</c:v>
                </c:pt>
                <c:pt idx="119">
                  <c:v>3.4261134385374339</c:v>
                </c:pt>
                <c:pt idx="120">
                  <c:v>2.5139171180479249</c:v>
                </c:pt>
                <c:pt idx="121">
                  <c:v>2.6540418005075521</c:v>
                </c:pt>
                <c:pt idx="122">
                  <c:v>2.9394297092755632</c:v>
                </c:pt>
                <c:pt idx="123">
                  <c:v>3.0679700971680068</c:v>
                </c:pt>
                <c:pt idx="124">
                  <c:v>3.1945298324046671</c:v>
                </c:pt>
                <c:pt idx="125">
                  <c:v>3.389170409068647</c:v>
                </c:pt>
                <c:pt idx="126">
                  <c:v>3.2834599871907901</c:v>
                </c:pt>
                <c:pt idx="127">
                  <c:v>3.4843568611231626</c:v>
                </c:pt>
                <c:pt idx="128">
                  <c:v>3.9890587496216665</c:v>
                </c:pt>
                <c:pt idx="129">
                  <c:v>4.3501753822379774</c:v>
                </c:pt>
                <c:pt idx="130">
                  <c:v>4.1646190974197514</c:v>
                </c:pt>
                <c:pt idx="131">
                  <c:v>4.1525645073167272</c:v>
                </c:pt>
                <c:pt idx="132">
                  <c:v>4.235435687710047</c:v>
                </c:pt>
                <c:pt idx="133">
                  <c:v>4.2016796167053654</c:v>
                </c:pt>
                <c:pt idx="134">
                  <c:v>4.1766612645510888</c:v>
                </c:pt>
                <c:pt idx="135">
                  <c:v>4.2316883455495553</c:v>
                </c:pt>
                <c:pt idx="136">
                  <c:v>4.2185772582961869</c:v>
                </c:pt>
                <c:pt idx="137">
                  <c:v>4.0740902990344559</c:v>
                </c:pt>
                <c:pt idx="138">
                  <c:v>4.0817920725930881</c:v>
                </c:pt>
                <c:pt idx="139">
                  <c:v>4.0203602835477259</c:v>
                </c:pt>
                <c:pt idx="140">
                  <c:v>4.0892633165416266</c:v>
                </c:pt>
                <c:pt idx="141">
                  <c:v>4.0487276891055899</c:v>
                </c:pt>
                <c:pt idx="142">
                  <c:v>3.9378929592679413</c:v>
                </c:pt>
                <c:pt idx="143">
                  <c:v>3.6768548036953033</c:v>
                </c:pt>
                <c:pt idx="144">
                  <c:v>3.0175151092598789</c:v>
                </c:pt>
                <c:pt idx="145">
                  <c:v>2.9271799635873292</c:v>
                </c:pt>
                <c:pt idx="146">
                  <c:v>2.6941429123917513</c:v>
                </c:pt>
                <c:pt idx="147">
                  <c:v>2.4886604931053906</c:v>
                </c:pt>
                <c:pt idx="148">
                  <c:v>2.1262500465431136</c:v>
                </c:pt>
                <c:pt idx="149">
                  <c:v>2.3373297386334135</c:v>
                </c:pt>
                <c:pt idx="150">
                  <c:v>2.4133189950297482</c:v>
                </c:pt>
                <c:pt idx="151">
                  <c:v>2.4773953527197112</c:v>
                </c:pt>
                <c:pt idx="152">
                  <c:v>2.6787156624687247</c:v>
                </c:pt>
                <c:pt idx="153">
                  <c:v>2.6857110170988214</c:v>
                </c:pt>
                <c:pt idx="154">
                  <c:v>2.6981133363605321</c:v>
                </c:pt>
                <c:pt idx="155">
                  <c:v>2.7311507939028967</c:v>
                </c:pt>
                <c:pt idx="156">
                  <c:v>2.7221651905194739</c:v>
                </c:pt>
                <c:pt idx="157">
                  <c:v>2.7150827402153315</c:v>
                </c:pt>
                <c:pt idx="158">
                  <c:v>2.7321424710017896</c:v>
                </c:pt>
                <c:pt idx="159">
                  <c:v>2.7895393858002673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383488"/>
        <c:axId val="916661312"/>
      </c:lineChart>
      <c:catAx>
        <c:axId val="73438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6661312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916661312"/>
        <c:scaling>
          <c:orientation val="minMax"/>
          <c:max val="5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4383488"/>
        <c:crosses val="autoZero"/>
        <c:crossBetween val="between"/>
        <c:majorUnit val="0.5"/>
      </c:valAx>
      <c:catAx>
        <c:axId val="91666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16663552"/>
        <c:crosses val="autoZero"/>
        <c:auto val="1"/>
        <c:lblAlgn val="ctr"/>
        <c:lblOffset val="100"/>
        <c:noMultiLvlLbl val="0"/>
      </c:catAx>
      <c:valAx>
        <c:axId val="91666355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91666243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01342282147"/>
          <c:y val="0.16145833333333445"/>
          <c:w val="0.39709172259507852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68459898888478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24170494453575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'Diesel-M'!$A$41:$A$520</c:f>
              <c:numCache>
                <c:formatCode>mmmm\ yyyy</c:formatCode>
                <c:ptCount val="480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</c:numCache>
            </c:numRef>
          </c:cat>
          <c:val>
            <c:numRef>
              <c:f>'Diesel-M'!$E$41:$E$520</c:f>
              <c:numCache>
                <c:formatCode>General</c:formatCode>
                <c:ptCount val="480"/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64995424"/>
        <c:axId val="86499598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'Diesel-M'!$A$41:$A$520</c:f>
              <c:numCache>
                <c:formatCode>mmmm\ yyyy</c:formatCode>
                <c:ptCount val="480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</c:numCache>
            </c:numRef>
          </c:cat>
          <c:val>
            <c:numRef>
              <c:f>'Diesel-M'!$C$41:$C$520</c:f>
              <c:numCache>
                <c:formatCode>0.00</c:formatCode>
                <c:ptCount val="480"/>
                <c:pt idx="0">
                  <c:v>0.60499999999999998</c:v>
                </c:pt>
                <c:pt idx="1">
                  <c:v>0.63</c:v>
                </c:pt>
                <c:pt idx="2">
                  <c:v>0.64800000000000002</c:v>
                </c:pt>
                <c:pt idx="3">
                  <c:v>0.67500000000000004</c:v>
                </c:pt>
                <c:pt idx="4">
                  <c:v>0.73099999999999998</c:v>
                </c:pt>
                <c:pt idx="5">
                  <c:v>0.81799999999999995</c:v>
                </c:pt>
                <c:pt idx="6">
                  <c:v>0.85599999999999998</c:v>
                </c:pt>
                <c:pt idx="7">
                  <c:v>0.89</c:v>
                </c:pt>
                <c:pt idx="8">
                  <c:v>0.89500000000000002</c:v>
                </c:pt>
                <c:pt idx="9">
                  <c:v>0.91900000000000004</c:v>
                </c:pt>
                <c:pt idx="10">
                  <c:v>0.93500000000000005</c:v>
                </c:pt>
                <c:pt idx="11">
                  <c:v>0.98299999999999998</c:v>
                </c:pt>
                <c:pt idx="12">
                  <c:v>0.997</c:v>
                </c:pt>
                <c:pt idx="13">
                  <c:v>1.0189999999999999</c:v>
                </c:pt>
                <c:pt idx="14">
                  <c:v>1.0469999999999999</c:v>
                </c:pt>
                <c:pt idx="15">
                  <c:v>1.0489999999999999</c:v>
                </c:pt>
                <c:pt idx="16">
                  <c:v>1.048</c:v>
                </c:pt>
                <c:pt idx="17">
                  <c:v>1.054</c:v>
                </c:pt>
                <c:pt idx="18">
                  <c:v>1.0429999999999999</c:v>
                </c:pt>
                <c:pt idx="19">
                  <c:v>1.038</c:v>
                </c:pt>
                <c:pt idx="20">
                  <c:v>1.0409999999999999</c:v>
                </c:pt>
                <c:pt idx="21">
                  <c:v>1.03</c:v>
                </c:pt>
                <c:pt idx="22">
                  <c:v>1.0629999999999999</c:v>
                </c:pt>
                <c:pt idx="23">
                  <c:v>1.1000000000000001</c:v>
                </c:pt>
                <c:pt idx="24">
                  <c:v>1.1439999999999999</c:v>
                </c:pt>
                <c:pt idx="25">
                  <c:v>1.19</c:v>
                </c:pt>
                <c:pt idx="26">
                  <c:v>1.2170000000000001</c:v>
                </c:pt>
                <c:pt idx="27">
                  <c:v>1.206</c:v>
                </c:pt>
                <c:pt idx="28">
                  <c:v>1.198</c:v>
                </c:pt>
                <c:pt idx="29">
                  <c:v>1.194</c:v>
                </c:pt>
                <c:pt idx="30">
                  <c:v>1.165</c:v>
                </c:pt>
                <c:pt idx="31">
                  <c:v>1.1879999999999999</c:v>
                </c:pt>
                <c:pt idx="32">
                  <c:v>1.1830000000000001</c:v>
                </c:pt>
                <c:pt idx="33">
                  <c:v>1.1839999999999999</c:v>
                </c:pt>
                <c:pt idx="34">
                  <c:v>1.1859999999999999</c:v>
                </c:pt>
                <c:pt idx="35">
                  <c:v>1.1950000000000001</c:v>
                </c:pt>
                <c:pt idx="36">
                  <c:v>1.196</c:v>
                </c:pt>
                <c:pt idx="37">
                  <c:v>1.169</c:v>
                </c:pt>
                <c:pt idx="38">
                  <c:v>1.117</c:v>
                </c:pt>
                <c:pt idx="39">
                  <c:v>1.0980000000000001</c:v>
                </c:pt>
                <c:pt idx="40">
                  <c:v>1.1140000000000001</c:v>
                </c:pt>
                <c:pt idx="41">
                  <c:v>1.165</c:v>
                </c:pt>
                <c:pt idx="42">
                  <c:v>1.155</c:v>
                </c:pt>
                <c:pt idx="43">
                  <c:v>1.139</c:v>
                </c:pt>
                <c:pt idx="44">
                  <c:v>1.1499999999999999</c:v>
                </c:pt>
                <c:pt idx="45">
                  <c:v>1.169</c:v>
                </c:pt>
                <c:pt idx="46">
                  <c:v>1.196</c:v>
                </c:pt>
                <c:pt idx="47">
                  <c:v>1.153</c:v>
                </c:pt>
                <c:pt idx="48">
                  <c:v>1.125</c:v>
                </c:pt>
                <c:pt idx="49">
                  <c:v>1.105</c:v>
                </c:pt>
                <c:pt idx="50">
                  <c:v>1.0629999999999999</c:v>
                </c:pt>
                <c:pt idx="51">
                  <c:v>1.1599999999999999</c:v>
                </c:pt>
                <c:pt idx="52">
                  <c:v>1.147</c:v>
                </c:pt>
                <c:pt idx="53">
                  <c:v>1.1539999999999999</c:v>
                </c:pt>
                <c:pt idx="54">
                  <c:v>1.1439999999999999</c:v>
                </c:pt>
                <c:pt idx="55">
                  <c:v>1.1499999999999999</c:v>
                </c:pt>
                <c:pt idx="56">
                  <c:v>1.1559999999999999</c:v>
                </c:pt>
                <c:pt idx="57">
                  <c:v>1.147</c:v>
                </c:pt>
                <c:pt idx="58">
                  <c:v>1.1459999999999999</c:v>
                </c:pt>
                <c:pt idx="59">
                  <c:v>1.1379999999999999</c:v>
                </c:pt>
                <c:pt idx="60">
                  <c:v>1.173</c:v>
                </c:pt>
                <c:pt idx="61">
                  <c:v>1.17</c:v>
                </c:pt>
                <c:pt idx="62">
                  <c:v>1.143</c:v>
                </c:pt>
                <c:pt idx="63">
                  <c:v>1.141</c:v>
                </c:pt>
                <c:pt idx="64">
                  <c:v>1.1419999999999999</c:v>
                </c:pt>
                <c:pt idx="65">
                  <c:v>1.1379999999999999</c:v>
                </c:pt>
                <c:pt idx="66">
                  <c:v>1.131</c:v>
                </c:pt>
                <c:pt idx="67">
                  <c:v>1.1859999999999999</c:v>
                </c:pt>
                <c:pt idx="68">
                  <c:v>1.1910000000000001</c:v>
                </c:pt>
                <c:pt idx="69">
                  <c:v>1.1850000000000001</c:v>
                </c:pt>
                <c:pt idx="70">
                  <c:v>1.181</c:v>
                </c:pt>
                <c:pt idx="71">
                  <c:v>1.1759999999999999</c:v>
                </c:pt>
                <c:pt idx="72">
                  <c:v>1.1679999999999999</c:v>
                </c:pt>
                <c:pt idx="73">
                  <c:v>1.1479999999999999</c:v>
                </c:pt>
                <c:pt idx="74">
                  <c:v>1.145</c:v>
                </c:pt>
                <c:pt idx="75">
                  <c:v>1.163</c:v>
                </c:pt>
                <c:pt idx="76">
                  <c:v>1.167</c:v>
                </c:pt>
                <c:pt idx="77">
                  <c:v>1.1519999999999999</c:v>
                </c:pt>
                <c:pt idx="78">
                  <c:v>1.137</c:v>
                </c:pt>
                <c:pt idx="79">
                  <c:v>1.135</c:v>
                </c:pt>
                <c:pt idx="80">
                  <c:v>1.159</c:v>
                </c:pt>
                <c:pt idx="81">
                  <c:v>1.1879999999999999</c:v>
                </c:pt>
                <c:pt idx="82">
                  <c:v>1.224</c:v>
                </c:pt>
                <c:pt idx="83">
                  <c:v>1.2270000000000001</c:v>
                </c:pt>
                <c:pt idx="84">
                  <c:v>1.18</c:v>
                </c:pt>
                <c:pt idx="85">
                  <c:v>1.036</c:v>
                </c:pt>
                <c:pt idx="86">
                  <c:v>0.92700000000000005</c:v>
                </c:pt>
                <c:pt idx="87">
                  <c:v>0.89500000000000002</c:v>
                </c:pt>
                <c:pt idx="88">
                  <c:v>0.88200000000000001</c:v>
                </c:pt>
                <c:pt idx="89">
                  <c:v>0.84399999999999997</c:v>
                </c:pt>
                <c:pt idx="90">
                  <c:v>0.78200000000000003</c:v>
                </c:pt>
                <c:pt idx="91">
                  <c:v>0.81</c:v>
                </c:pt>
                <c:pt idx="92">
                  <c:v>0.82699999999999996</c:v>
                </c:pt>
                <c:pt idx="93">
                  <c:v>0.81299999999999994</c:v>
                </c:pt>
                <c:pt idx="94">
                  <c:v>0.82899999999999996</c:v>
                </c:pt>
                <c:pt idx="95">
                  <c:v>0.84099999999999997</c:v>
                </c:pt>
                <c:pt idx="96">
                  <c:v>0.89600000000000002</c:v>
                </c:pt>
                <c:pt idx="97">
                  <c:v>0.90100000000000002</c:v>
                </c:pt>
                <c:pt idx="98">
                  <c:v>0.89600000000000002</c:v>
                </c:pt>
                <c:pt idx="99">
                  <c:v>0.90100000000000002</c:v>
                </c:pt>
                <c:pt idx="100">
                  <c:v>0.91200000000000003</c:v>
                </c:pt>
                <c:pt idx="101">
                  <c:v>0.92200000000000004</c:v>
                </c:pt>
                <c:pt idx="102">
                  <c:v>0.94599999999999995</c:v>
                </c:pt>
                <c:pt idx="103">
                  <c:v>0.95899999999999996</c:v>
                </c:pt>
                <c:pt idx="104">
                  <c:v>0.97</c:v>
                </c:pt>
                <c:pt idx="105">
                  <c:v>0.97299999999999998</c:v>
                </c:pt>
                <c:pt idx="106">
                  <c:v>0.98499999999999999</c:v>
                </c:pt>
                <c:pt idx="107">
                  <c:v>0.97699999999999998</c:v>
                </c:pt>
                <c:pt idx="108">
                  <c:v>0.95499999999999996</c:v>
                </c:pt>
                <c:pt idx="109">
                  <c:v>0.93200000000000005</c:v>
                </c:pt>
                <c:pt idx="110">
                  <c:v>0.92200000000000004</c:v>
                </c:pt>
                <c:pt idx="111">
                  <c:v>0.93400000000000005</c:v>
                </c:pt>
                <c:pt idx="112">
                  <c:v>0.93799999999999994</c:v>
                </c:pt>
                <c:pt idx="113">
                  <c:v>0.91900000000000004</c:v>
                </c:pt>
                <c:pt idx="114">
                  <c:v>0.90500000000000003</c:v>
                </c:pt>
                <c:pt idx="115">
                  <c:v>0.89900000000000002</c:v>
                </c:pt>
                <c:pt idx="116">
                  <c:v>0.89700000000000002</c:v>
                </c:pt>
                <c:pt idx="117">
                  <c:v>0.88500000000000001</c:v>
                </c:pt>
                <c:pt idx="118">
                  <c:v>0.89300000000000002</c:v>
                </c:pt>
                <c:pt idx="119">
                  <c:v>0.91800000000000004</c:v>
                </c:pt>
                <c:pt idx="120">
                  <c:v>0.94199999999999995</c:v>
                </c:pt>
                <c:pt idx="121">
                  <c:v>0.94399999999999995</c:v>
                </c:pt>
                <c:pt idx="122">
                  <c:v>0.96199999999999997</c:v>
                </c:pt>
                <c:pt idx="123">
                  <c:v>1.008</c:v>
                </c:pt>
                <c:pt idx="124">
                  <c:v>0.99399999999999999</c:v>
                </c:pt>
                <c:pt idx="125">
                  <c:v>0.96599999999999997</c:v>
                </c:pt>
                <c:pt idx="126">
                  <c:v>0.95799999999999996</c:v>
                </c:pt>
                <c:pt idx="127">
                  <c:v>0.95399999999999996</c:v>
                </c:pt>
                <c:pt idx="128">
                  <c:v>0.999</c:v>
                </c:pt>
                <c:pt idx="129">
                  <c:v>1.026</c:v>
                </c:pt>
                <c:pt idx="130">
                  <c:v>1.04</c:v>
                </c:pt>
                <c:pt idx="131">
                  <c:v>1.131</c:v>
                </c:pt>
                <c:pt idx="132">
                  <c:v>1.214</c:v>
                </c:pt>
                <c:pt idx="133">
                  <c:v>1.0680000000000001</c:v>
                </c:pt>
                <c:pt idx="134">
                  <c:v>1.0269999999999999</c:v>
                </c:pt>
                <c:pt idx="135">
                  <c:v>1.02</c:v>
                </c:pt>
                <c:pt idx="136">
                  <c:v>1.004</c:v>
                </c:pt>
                <c:pt idx="137">
                  <c:v>0.97499999999999998</c:v>
                </c:pt>
                <c:pt idx="138">
                  <c:v>0.98499999999999999</c:v>
                </c:pt>
                <c:pt idx="139">
                  <c:v>1.2050000000000001</c:v>
                </c:pt>
                <c:pt idx="140">
                  <c:v>1.331</c:v>
                </c:pt>
                <c:pt idx="141">
                  <c:v>1.4359999999999999</c:v>
                </c:pt>
                <c:pt idx="142">
                  <c:v>1.405</c:v>
                </c:pt>
                <c:pt idx="143">
                  <c:v>1.361</c:v>
                </c:pt>
                <c:pt idx="144">
                  <c:v>1.2869999999999999</c:v>
                </c:pt>
                <c:pt idx="145">
                  <c:v>1.1850000000000001</c:v>
                </c:pt>
                <c:pt idx="146">
                  <c:v>1.0920000000000001</c:v>
                </c:pt>
                <c:pt idx="147">
                  <c:v>1.077</c:v>
                </c:pt>
                <c:pt idx="148">
                  <c:v>1.073</c:v>
                </c:pt>
                <c:pt idx="149">
                  <c:v>1.117</c:v>
                </c:pt>
                <c:pt idx="150">
                  <c:v>1.0589999999999999</c:v>
                </c:pt>
                <c:pt idx="151">
                  <c:v>1.0960000000000001</c:v>
                </c:pt>
                <c:pt idx="152">
                  <c:v>1.1220000000000001</c:v>
                </c:pt>
                <c:pt idx="153">
                  <c:v>1.1419999999999999</c:v>
                </c:pt>
                <c:pt idx="154">
                  <c:v>1.1719999999999999</c:v>
                </c:pt>
                <c:pt idx="155">
                  <c:v>1.1240000000000001</c:v>
                </c:pt>
                <c:pt idx="156">
                  <c:v>1.07</c:v>
                </c:pt>
                <c:pt idx="157">
                  <c:v>1.0580000000000001</c:v>
                </c:pt>
                <c:pt idx="158">
                  <c:v>1.0589999999999999</c:v>
                </c:pt>
                <c:pt idx="159">
                  <c:v>1.08</c:v>
                </c:pt>
                <c:pt idx="160">
                  <c:v>1.107</c:v>
                </c:pt>
                <c:pt idx="161">
                  <c:v>1.127</c:v>
                </c:pt>
                <c:pt idx="162">
                  <c:v>1.129</c:v>
                </c:pt>
                <c:pt idx="163">
                  <c:v>1.123</c:v>
                </c:pt>
                <c:pt idx="164">
                  <c:v>1.133</c:v>
                </c:pt>
                <c:pt idx="165">
                  <c:v>1.1499999999999999</c:v>
                </c:pt>
                <c:pt idx="166">
                  <c:v>1.139</c:v>
                </c:pt>
                <c:pt idx="167">
                  <c:v>1.1120000000000001</c:v>
                </c:pt>
                <c:pt idx="168">
                  <c:v>1.0920000000000001</c:v>
                </c:pt>
                <c:pt idx="169">
                  <c:v>1.087</c:v>
                </c:pt>
                <c:pt idx="170">
                  <c:v>1.107</c:v>
                </c:pt>
                <c:pt idx="171">
                  <c:v>1.1040000000000001</c:v>
                </c:pt>
                <c:pt idx="172">
                  <c:v>1.103</c:v>
                </c:pt>
                <c:pt idx="173">
                  <c:v>1.0940000000000001</c:v>
                </c:pt>
                <c:pt idx="174">
                  <c:v>1.075</c:v>
                </c:pt>
                <c:pt idx="175">
                  <c:v>1.0640000000000001</c:v>
                </c:pt>
                <c:pt idx="176">
                  <c:v>1.103</c:v>
                </c:pt>
                <c:pt idx="177">
                  <c:v>1.2170000000000001</c:v>
                </c:pt>
                <c:pt idx="178">
                  <c:v>1.19</c:v>
                </c:pt>
                <c:pt idx="179">
                  <c:v>1.0960000000000001</c:v>
                </c:pt>
                <c:pt idx="180">
                  <c:v>1.0840000000000001</c:v>
                </c:pt>
                <c:pt idx="181">
                  <c:v>1.1120000000000001</c:v>
                </c:pt>
                <c:pt idx="182">
                  <c:v>1.1100000000000001</c:v>
                </c:pt>
                <c:pt idx="183">
                  <c:v>1.107</c:v>
                </c:pt>
                <c:pt idx="184">
                  <c:v>1.1000000000000001</c:v>
                </c:pt>
                <c:pt idx="185">
                  <c:v>1.103</c:v>
                </c:pt>
                <c:pt idx="186">
                  <c:v>1.1100000000000001</c:v>
                </c:pt>
                <c:pt idx="187">
                  <c:v>1.123</c:v>
                </c:pt>
                <c:pt idx="188">
                  <c:v>1.125</c:v>
                </c:pt>
                <c:pt idx="189">
                  <c:v>1.1220000000000001</c:v>
                </c:pt>
                <c:pt idx="190">
                  <c:v>1.131</c:v>
                </c:pt>
                <c:pt idx="191">
                  <c:v>1.113</c:v>
                </c:pt>
                <c:pt idx="192">
                  <c:v>1.0980000000000001</c:v>
                </c:pt>
                <c:pt idx="193">
                  <c:v>1.0880000000000001</c:v>
                </c:pt>
                <c:pt idx="194">
                  <c:v>1.0880000000000001</c:v>
                </c:pt>
                <c:pt idx="195">
                  <c:v>1.1040000000000001</c:v>
                </c:pt>
                <c:pt idx="196">
                  <c:v>1.1259999999999999</c:v>
                </c:pt>
                <c:pt idx="197">
                  <c:v>1.1200000000000001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1.119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1.1299999999999999</c:v>
                </c:pt>
                <c:pt idx="204">
                  <c:v>1.145</c:v>
                </c:pt>
                <c:pt idx="205">
                  <c:v>1.145</c:v>
                </c:pt>
                <c:pt idx="206">
                  <c:v>1.1830000000000001</c:v>
                </c:pt>
                <c:pt idx="207">
                  <c:v>1.2749999999999999</c:v>
                </c:pt>
                <c:pt idx="208">
                  <c:v>1.2729999999999999</c:v>
                </c:pt>
                <c:pt idx="209">
                  <c:v>1.2010000000000001</c:v>
                </c:pt>
                <c:pt idx="210">
                  <c:v>1.1759999999999999</c:v>
                </c:pt>
                <c:pt idx="211">
                  <c:v>1.2010000000000001</c:v>
                </c:pt>
                <c:pt idx="212">
                  <c:v>1.2649999999999999</c:v>
                </c:pt>
                <c:pt idx="213">
                  <c:v>1.323</c:v>
                </c:pt>
                <c:pt idx="214">
                  <c:v>1.323</c:v>
                </c:pt>
                <c:pt idx="215">
                  <c:v>1.3089999999999999</c:v>
                </c:pt>
                <c:pt idx="216">
                  <c:v>1.2909999999999999</c:v>
                </c:pt>
                <c:pt idx="217">
                  <c:v>1.28</c:v>
                </c:pt>
                <c:pt idx="218">
                  <c:v>1.2290000000000001</c:v>
                </c:pt>
                <c:pt idx="219">
                  <c:v>1.212</c:v>
                </c:pt>
                <c:pt idx="220">
                  <c:v>1.196</c:v>
                </c:pt>
                <c:pt idx="221">
                  <c:v>1.173</c:v>
                </c:pt>
                <c:pt idx="222">
                  <c:v>1.151</c:v>
                </c:pt>
                <c:pt idx="223">
                  <c:v>1.165</c:v>
                </c:pt>
                <c:pt idx="224">
                  <c:v>1.1599999999999999</c:v>
                </c:pt>
                <c:pt idx="225">
                  <c:v>1.1830000000000001</c:v>
                </c:pt>
                <c:pt idx="226">
                  <c:v>1.1919999999999999</c:v>
                </c:pt>
                <c:pt idx="227">
                  <c:v>1.1100000000000001</c:v>
                </c:pt>
                <c:pt idx="228">
                  <c:v>1.1200000000000001</c:v>
                </c:pt>
                <c:pt idx="229">
                  <c:v>1.0840000000000001</c:v>
                </c:pt>
                <c:pt idx="230">
                  <c:v>1.0629999999999999</c:v>
                </c:pt>
                <c:pt idx="231">
                  <c:v>1.0669999999999999</c:v>
                </c:pt>
                <c:pt idx="232">
                  <c:v>1.069</c:v>
                </c:pt>
                <c:pt idx="233">
                  <c:v>1.0409999999999999</c:v>
                </c:pt>
                <c:pt idx="234">
                  <c:v>1.0289999999999999</c:v>
                </c:pt>
                <c:pt idx="235">
                  <c:v>1.0069999999999999</c:v>
                </c:pt>
                <c:pt idx="236">
                  <c:v>1.024</c:v>
                </c:pt>
                <c:pt idx="237">
                  <c:v>1.0389999999999999</c:v>
                </c:pt>
                <c:pt idx="238">
                  <c:v>1.022</c:v>
                </c:pt>
                <c:pt idx="239">
                  <c:v>0.97299999999999998</c:v>
                </c:pt>
                <c:pt idx="240">
                  <c:v>0.96699999999999997</c:v>
                </c:pt>
                <c:pt idx="241">
                  <c:v>0.95899999999999996</c:v>
                </c:pt>
                <c:pt idx="242">
                  <c:v>0.997</c:v>
                </c:pt>
                <c:pt idx="243">
                  <c:v>1.079</c:v>
                </c:pt>
                <c:pt idx="244">
                  <c:v>1.073</c:v>
                </c:pt>
                <c:pt idx="245">
                  <c:v>1.0740000000000001</c:v>
                </c:pt>
                <c:pt idx="246">
                  <c:v>1.1220000000000001</c:v>
                </c:pt>
                <c:pt idx="247">
                  <c:v>1.1719999999999999</c:v>
                </c:pt>
                <c:pt idx="248">
                  <c:v>1.2150000000000001</c:v>
                </c:pt>
                <c:pt idx="249">
                  <c:v>1.228</c:v>
                </c:pt>
                <c:pt idx="250">
                  <c:v>1.2629999999999999</c:v>
                </c:pt>
                <c:pt idx="251">
                  <c:v>1.292</c:v>
                </c:pt>
                <c:pt idx="252">
                  <c:v>1.3560000000000001</c:v>
                </c:pt>
                <c:pt idx="253">
                  <c:v>1.4610000000000001</c:v>
                </c:pt>
                <c:pt idx="254">
                  <c:v>1.4790000000000001</c:v>
                </c:pt>
                <c:pt idx="255">
                  <c:v>1.4219999999999999</c:v>
                </c:pt>
                <c:pt idx="256">
                  <c:v>1.42</c:v>
                </c:pt>
                <c:pt idx="257">
                  <c:v>1.421</c:v>
                </c:pt>
                <c:pt idx="258">
                  <c:v>1.4339999999999999</c:v>
                </c:pt>
                <c:pt idx="259">
                  <c:v>1.466</c:v>
                </c:pt>
                <c:pt idx="260">
                  <c:v>1.637</c:v>
                </c:pt>
                <c:pt idx="261">
                  <c:v>1.637</c:v>
                </c:pt>
                <c:pt idx="262">
                  <c:v>1.621</c:v>
                </c:pt>
                <c:pt idx="263">
                  <c:v>1.5649999999999999</c:v>
                </c:pt>
                <c:pt idx="264">
                  <c:v>1.524</c:v>
                </c:pt>
                <c:pt idx="265">
                  <c:v>1.492</c:v>
                </c:pt>
                <c:pt idx="266">
                  <c:v>1.399</c:v>
                </c:pt>
                <c:pt idx="267">
                  <c:v>1.4219999999999999</c:v>
                </c:pt>
                <c:pt idx="268">
                  <c:v>1.496</c:v>
                </c:pt>
                <c:pt idx="269">
                  <c:v>1.482</c:v>
                </c:pt>
                <c:pt idx="270">
                  <c:v>1.375</c:v>
                </c:pt>
                <c:pt idx="271">
                  <c:v>1.39</c:v>
                </c:pt>
                <c:pt idx="272">
                  <c:v>1.4950000000000001</c:v>
                </c:pt>
                <c:pt idx="273">
                  <c:v>1.35</c:v>
                </c:pt>
                <c:pt idx="274">
                  <c:v>1.2589999999999999</c:v>
                </c:pt>
                <c:pt idx="275">
                  <c:v>1.1679999999999999</c:v>
                </c:pt>
                <c:pt idx="276">
                  <c:v>1.1499999999999999</c:v>
                </c:pt>
                <c:pt idx="277">
                  <c:v>1.1519999999999999</c:v>
                </c:pt>
                <c:pt idx="278">
                  <c:v>1.23</c:v>
                </c:pt>
                <c:pt idx="279">
                  <c:v>1.3089999999999999</c:v>
                </c:pt>
                <c:pt idx="280">
                  <c:v>1.3049999999999999</c:v>
                </c:pt>
                <c:pt idx="281">
                  <c:v>1.286</c:v>
                </c:pt>
                <c:pt idx="282">
                  <c:v>1.2989999999999999</c:v>
                </c:pt>
                <c:pt idx="283">
                  <c:v>1.33</c:v>
                </c:pt>
                <c:pt idx="284">
                  <c:v>1.411</c:v>
                </c:pt>
                <c:pt idx="285">
                  <c:v>1.462</c:v>
                </c:pt>
                <c:pt idx="286">
                  <c:v>1.42</c:v>
                </c:pt>
                <c:pt idx="287">
                  <c:v>1.4279999999999999</c:v>
                </c:pt>
                <c:pt idx="288">
                  <c:v>1.488</c:v>
                </c:pt>
                <c:pt idx="289">
                  <c:v>1.6539999999999999</c:v>
                </c:pt>
                <c:pt idx="290">
                  <c:v>1.708</c:v>
                </c:pt>
                <c:pt idx="291">
                  <c:v>1.5329999999999999</c:v>
                </c:pt>
                <c:pt idx="292">
                  <c:v>1.4510000000000001</c:v>
                </c:pt>
                <c:pt idx="293">
                  <c:v>1.4239999999999999</c:v>
                </c:pt>
                <c:pt idx="294">
                  <c:v>1.4350000000000001</c:v>
                </c:pt>
                <c:pt idx="295">
                  <c:v>1.4850000000000001</c:v>
                </c:pt>
                <c:pt idx="296">
                  <c:v>1.4610000000000001</c:v>
                </c:pt>
                <c:pt idx="297">
                  <c:v>1.4810000000000001</c:v>
                </c:pt>
                <c:pt idx="298">
                  <c:v>1.482</c:v>
                </c:pt>
                <c:pt idx="299">
                  <c:v>1.49</c:v>
                </c:pt>
                <c:pt idx="300">
                  <c:v>1.5509999999999999</c:v>
                </c:pt>
                <c:pt idx="301">
                  <c:v>1.5820000000000001</c:v>
                </c:pt>
                <c:pt idx="302">
                  <c:v>1.629</c:v>
                </c:pt>
                <c:pt idx="303">
                  <c:v>1.6919999999999999</c:v>
                </c:pt>
                <c:pt idx="304">
                  <c:v>1.746</c:v>
                </c:pt>
                <c:pt idx="305">
                  <c:v>1.7110000000000001</c:v>
                </c:pt>
                <c:pt idx="306">
                  <c:v>1.7390000000000001</c:v>
                </c:pt>
                <c:pt idx="307">
                  <c:v>1.833</c:v>
                </c:pt>
                <c:pt idx="308">
                  <c:v>1.917</c:v>
                </c:pt>
                <c:pt idx="309">
                  <c:v>2.1339999999999999</c:v>
                </c:pt>
                <c:pt idx="310">
                  <c:v>2.1469999999999998</c:v>
                </c:pt>
                <c:pt idx="311">
                  <c:v>2.0089999999999999</c:v>
                </c:pt>
                <c:pt idx="312">
                  <c:v>1.9588000000000001</c:v>
                </c:pt>
                <c:pt idx="313">
                  <c:v>2.0267499999999998</c:v>
                </c:pt>
                <c:pt idx="314">
                  <c:v>2.2137500000000001</c:v>
                </c:pt>
                <c:pt idx="315">
                  <c:v>2.29175</c:v>
                </c:pt>
                <c:pt idx="316">
                  <c:v>2.1987999999999999</c:v>
                </c:pt>
                <c:pt idx="317">
                  <c:v>2.2897500000000002</c:v>
                </c:pt>
                <c:pt idx="318">
                  <c:v>2.3725000000000001</c:v>
                </c:pt>
                <c:pt idx="319">
                  <c:v>2.5</c:v>
                </c:pt>
                <c:pt idx="320">
                  <c:v>2.8187500000000001</c:v>
                </c:pt>
                <c:pt idx="321">
                  <c:v>3.0950000000000002</c:v>
                </c:pt>
                <c:pt idx="322">
                  <c:v>2.573</c:v>
                </c:pt>
                <c:pt idx="323">
                  <c:v>2.4427500000000002</c:v>
                </c:pt>
                <c:pt idx="324">
                  <c:v>2.4674</c:v>
                </c:pt>
                <c:pt idx="325">
                  <c:v>2.47525</c:v>
                </c:pt>
                <c:pt idx="326">
                  <c:v>2.5585</c:v>
                </c:pt>
                <c:pt idx="327">
                  <c:v>2.7280000000000002</c:v>
                </c:pt>
                <c:pt idx="328">
                  <c:v>2.8965999999999998</c:v>
                </c:pt>
                <c:pt idx="329">
                  <c:v>2.8975</c:v>
                </c:pt>
                <c:pt idx="330">
                  <c:v>2.9336000000000002</c:v>
                </c:pt>
                <c:pt idx="331">
                  <c:v>3.0449999999999999</c:v>
                </c:pt>
                <c:pt idx="332">
                  <c:v>2.7829999999999999</c:v>
                </c:pt>
                <c:pt idx="333">
                  <c:v>2.5192000000000001</c:v>
                </c:pt>
                <c:pt idx="334">
                  <c:v>2.5445000000000002</c:v>
                </c:pt>
                <c:pt idx="335">
                  <c:v>2.6102500000000002</c:v>
                </c:pt>
                <c:pt idx="336">
                  <c:v>2.4845999999999999</c:v>
                </c:pt>
                <c:pt idx="337">
                  <c:v>2.4882499999999999</c:v>
                </c:pt>
                <c:pt idx="338">
                  <c:v>2.6669999999999998</c:v>
                </c:pt>
                <c:pt idx="339">
                  <c:v>2.8338000000000001</c:v>
                </c:pt>
                <c:pt idx="340">
                  <c:v>2.7962500000000001</c:v>
                </c:pt>
                <c:pt idx="341">
                  <c:v>2.80775</c:v>
                </c:pt>
                <c:pt idx="342">
                  <c:v>2.8683999999999998</c:v>
                </c:pt>
                <c:pt idx="343">
                  <c:v>2.8690000000000002</c:v>
                </c:pt>
                <c:pt idx="344">
                  <c:v>2.9532500000000002</c:v>
                </c:pt>
                <c:pt idx="345">
                  <c:v>3.0746000000000002</c:v>
                </c:pt>
                <c:pt idx="346">
                  <c:v>3.3955000000000002</c:v>
                </c:pt>
                <c:pt idx="347">
                  <c:v>3.3405999999999998</c:v>
                </c:pt>
                <c:pt idx="348">
                  <c:v>3.30775</c:v>
                </c:pt>
                <c:pt idx="349">
                  <c:v>3.3769999999999998</c:v>
                </c:pt>
                <c:pt idx="350">
                  <c:v>3.8807999999999998</c:v>
                </c:pt>
                <c:pt idx="351">
                  <c:v>4.0834999999999999</c:v>
                </c:pt>
                <c:pt idx="352">
                  <c:v>4.4249999999999998</c:v>
                </c:pt>
                <c:pt idx="353">
                  <c:v>4.6768000000000001</c:v>
                </c:pt>
                <c:pt idx="354">
                  <c:v>4.7030000000000003</c:v>
                </c:pt>
                <c:pt idx="355">
                  <c:v>4.3017500000000002</c:v>
                </c:pt>
                <c:pt idx="356">
                  <c:v>4.024</c:v>
                </c:pt>
                <c:pt idx="357">
                  <c:v>3.5760000000000001</c:v>
                </c:pt>
                <c:pt idx="358">
                  <c:v>2.8762500000000002</c:v>
                </c:pt>
                <c:pt idx="359">
                  <c:v>2.4489999999999998</c:v>
                </c:pt>
                <c:pt idx="360">
                  <c:v>2.2922500000000001</c:v>
                </c:pt>
                <c:pt idx="361">
                  <c:v>2.1952500000000001</c:v>
                </c:pt>
                <c:pt idx="362">
                  <c:v>2.0920000000000001</c:v>
                </c:pt>
                <c:pt idx="363">
                  <c:v>2.2197499999999999</c:v>
                </c:pt>
                <c:pt idx="364">
                  <c:v>2.2265000000000001</c:v>
                </c:pt>
                <c:pt idx="365">
                  <c:v>2.5291999999999999</c:v>
                </c:pt>
                <c:pt idx="366">
                  <c:v>2.54</c:v>
                </c:pt>
                <c:pt idx="367">
                  <c:v>2.6337999999999999</c:v>
                </c:pt>
                <c:pt idx="368">
                  <c:v>2.6259999999999999</c:v>
                </c:pt>
                <c:pt idx="369">
                  <c:v>2.6720000000000002</c:v>
                </c:pt>
                <c:pt idx="370">
                  <c:v>2.7921999999999998</c:v>
                </c:pt>
                <c:pt idx="371">
                  <c:v>2.7444999999999999</c:v>
                </c:pt>
                <c:pt idx="372">
                  <c:v>2.8447499999999999</c:v>
                </c:pt>
                <c:pt idx="373">
                  <c:v>2.7845</c:v>
                </c:pt>
                <c:pt idx="374">
                  <c:v>2.9148000000000001</c:v>
                </c:pt>
                <c:pt idx="375">
                  <c:v>3.0590000000000002</c:v>
                </c:pt>
                <c:pt idx="376">
                  <c:v>3.0688</c:v>
                </c:pt>
                <c:pt idx="377">
                  <c:v>2.9477500000000001</c:v>
                </c:pt>
                <c:pt idx="378">
                  <c:v>2.9112499999999999</c:v>
                </c:pt>
                <c:pt idx="379">
                  <c:v>2.9586000000000001</c:v>
                </c:pt>
                <c:pt idx="380">
                  <c:v>2.94625</c:v>
                </c:pt>
                <c:pt idx="381">
                  <c:v>3.0514999999999999</c:v>
                </c:pt>
                <c:pt idx="382">
                  <c:v>3.14</c:v>
                </c:pt>
                <c:pt idx="383">
                  <c:v>3.2425000000000002</c:v>
                </c:pt>
                <c:pt idx="384">
                  <c:v>3.3877999999999999</c:v>
                </c:pt>
                <c:pt idx="385">
                  <c:v>3.5840000000000001</c:v>
                </c:pt>
                <c:pt idx="386">
                  <c:v>3.9045000000000001</c:v>
                </c:pt>
                <c:pt idx="387">
                  <c:v>4.0642500000000004</c:v>
                </c:pt>
                <c:pt idx="388">
                  <c:v>4.0468000000000002</c:v>
                </c:pt>
                <c:pt idx="389">
                  <c:v>3.9329999999999998</c:v>
                </c:pt>
                <c:pt idx="390">
                  <c:v>3.9052500000000001</c:v>
                </c:pt>
                <c:pt idx="391">
                  <c:v>3.8597999999999999</c:v>
                </c:pt>
                <c:pt idx="392">
                  <c:v>3.83725</c:v>
                </c:pt>
                <c:pt idx="393">
                  <c:v>3.7976000000000001</c:v>
                </c:pt>
                <c:pt idx="394">
                  <c:v>3.9620000000000002</c:v>
                </c:pt>
                <c:pt idx="395">
                  <c:v>3.8610000000000002</c:v>
                </c:pt>
                <c:pt idx="396">
                  <c:v>3.8325999999999998</c:v>
                </c:pt>
                <c:pt idx="397">
                  <c:v>3.9525000000000001</c:v>
                </c:pt>
                <c:pt idx="398">
                  <c:v>4.1265000000000001</c:v>
                </c:pt>
                <c:pt idx="399">
                  <c:v>4.1150000000000002</c:v>
                </c:pt>
                <c:pt idx="400">
                  <c:v>3.9784999999999999</c:v>
                </c:pt>
                <c:pt idx="401">
                  <c:v>3.7585000000000002</c:v>
                </c:pt>
                <c:pt idx="402">
                  <c:v>3.7210000000000001</c:v>
                </c:pt>
                <c:pt idx="403">
                  <c:v>3.9824999999999999</c:v>
                </c:pt>
                <c:pt idx="404">
                  <c:v>4.12</c:v>
                </c:pt>
                <c:pt idx="405">
                  <c:v>4.0937999999999999</c:v>
                </c:pt>
                <c:pt idx="406">
                  <c:v>4</c:v>
                </c:pt>
                <c:pt idx="407">
                  <c:v>3.9607999999999999</c:v>
                </c:pt>
                <c:pt idx="408">
                  <c:v>3.9085000000000001</c:v>
                </c:pt>
                <c:pt idx="409">
                  <c:v>4.1105</c:v>
                </c:pt>
                <c:pt idx="410">
                  <c:v>4.0677500000000002</c:v>
                </c:pt>
                <c:pt idx="411">
                  <c:v>3.93</c:v>
                </c:pt>
                <c:pt idx="412">
                  <c:v>3.87025</c:v>
                </c:pt>
                <c:pt idx="413">
                  <c:v>3.8492500000000001</c:v>
                </c:pt>
                <c:pt idx="414">
                  <c:v>3.8660000000000001</c:v>
                </c:pt>
                <c:pt idx="415">
                  <c:v>3.9045000000000001</c:v>
                </c:pt>
                <c:pt idx="416">
                  <c:v>3.9607999999999999</c:v>
                </c:pt>
                <c:pt idx="417">
                  <c:v>3.8847499999999999</c:v>
                </c:pt>
                <c:pt idx="418">
                  <c:v>3.8387500000000001</c:v>
                </c:pt>
                <c:pt idx="419">
                  <c:v>3.8818000000000001</c:v>
                </c:pt>
                <c:pt idx="420">
                  <c:v>3.8932500000000001</c:v>
                </c:pt>
                <c:pt idx="421">
                  <c:v>3.9834999999999998</c:v>
                </c:pt>
                <c:pt idx="422">
                  <c:v>4.0006000000000004</c:v>
                </c:pt>
                <c:pt idx="423">
                  <c:v>3.9642499999999998</c:v>
                </c:pt>
                <c:pt idx="424">
                  <c:v>3.9427500000000002</c:v>
                </c:pt>
                <c:pt idx="425">
                  <c:v>3.9062000000000001</c:v>
                </c:pt>
                <c:pt idx="426">
                  <c:v>3.8835000000000002</c:v>
                </c:pt>
                <c:pt idx="427">
                  <c:v>3.8380000000000001</c:v>
                </c:pt>
                <c:pt idx="428">
                  <c:v>3.7924000000000002</c:v>
                </c:pt>
                <c:pt idx="429">
                  <c:v>3.6804999999999999</c:v>
                </c:pt>
                <c:pt idx="430">
                  <c:v>3.6472500000000001</c:v>
                </c:pt>
                <c:pt idx="431">
                  <c:v>3.4106000000000001</c:v>
                </c:pt>
                <c:pt idx="432">
                  <c:v>2.9972500000000002</c:v>
                </c:pt>
                <c:pt idx="433">
                  <c:v>2.8577499999999998</c:v>
                </c:pt>
                <c:pt idx="434">
                  <c:v>2.8969999999999998</c:v>
                </c:pt>
                <c:pt idx="435">
                  <c:v>2.7822499999999999</c:v>
                </c:pt>
                <c:pt idx="436">
                  <c:v>2.8875000000000002</c:v>
                </c:pt>
                <c:pt idx="437">
                  <c:v>2.8730000000000002</c:v>
                </c:pt>
                <c:pt idx="438">
                  <c:v>2.78775</c:v>
                </c:pt>
                <c:pt idx="439">
                  <c:v>2.5950000000000002</c:v>
                </c:pt>
                <c:pt idx="440">
                  <c:v>2.5049999999999999</c:v>
                </c:pt>
                <c:pt idx="441">
                  <c:v>2.51925</c:v>
                </c:pt>
                <c:pt idx="442">
                  <c:v>2.4670000000000001</c:v>
                </c:pt>
                <c:pt idx="443">
                  <c:v>2.3090000000000002</c:v>
                </c:pt>
                <c:pt idx="444">
                  <c:v>2.1427499999999999</c:v>
                </c:pt>
                <c:pt idx="445">
                  <c:v>1.9982</c:v>
                </c:pt>
                <c:pt idx="446">
                  <c:v>2.09</c:v>
                </c:pt>
                <c:pt idx="447">
                  <c:v>2.1515</c:v>
                </c:pt>
                <c:pt idx="448">
                  <c:v>2.3146</c:v>
                </c:pt>
                <c:pt idx="449">
                  <c:v>2.4224999999999999</c:v>
                </c:pt>
                <c:pt idx="450">
                  <c:v>2.4045000000000001</c:v>
                </c:pt>
                <c:pt idx="451">
                  <c:v>2.3506</c:v>
                </c:pt>
                <c:pt idx="452">
                  <c:v>2.39425</c:v>
                </c:pt>
                <c:pt idx="453">
                  <c:v>2.4544000000000001</c:v>
                </c:pt>
                <c:pt idx="454">
                  <c:v>2.4384999999999999</c:v>
                </c:pt>
                <c:pt idx="455">
                  <c:v>2.5099999999999998</c:v>
                </c:pt>
                <c:pt idx="456">
                  <c:v>2.6075789999999999</c:v>
                </c:pt>
                <c:pt idx="457">
                  <c:v>2.6893400000000001</c:v>
                </c:pt>
                <c:pt idx="458">
                  <c:v>2.7527759999999999</c:v>
                </c:pt>
                <c:pt idx="459">
                  <c:v>2.7144759999999999</c:v>
                </c:pt>
                <c:pt idx="460">
                  <c:v>2.7003900000000001</c:v>
                </c:pt>
                <c:pt idx="461">
                  <c:v>2.698909</c:v>
                </c:pt>
                <c:pt idx="462">
                  <c:v>2.7066840000000001</c:v>
                </c:pt>
                <c:pt idx="463">
                  <c:v>2.732605</c:v>
                </c:pt>
                <c:pt idx="464">
                  <c:v>2.7606670000000002</c:v>
                </c:pt>
                <c:pt idx="465">
                  <c:v>2.7698839999999998</c:v>
                </c:pt>
                <c:pt idx="466">
                  <c:v>2.7891210000000002</c:v>
                </c:pt>
                <c:pt idx="467">
                  <c:v>2.7938390000000002</c:v>
                </c:pt>
                <c:pt idx="468">
                  <c:v>2.7591969999999999</c:v>
                </c:pt>
                <c:pt idx="469">
                  <c:v>2.7869199999999998</c:v>
                </c:pt>
                <c:pt idx="470">
                  <c:v>2.8343229999999999</c:v>
                </c:pt>
                <c:pt idx="471">
                  <c:v>2.7972359999999998</c:v>
                </c:pt>
                <c:pt idx="472">
                  <c:v>2.8012600000000001</c:v>
                </c:pt>
                <c:pt idx="473">
                  <c:v>2.8114180000000002</c:v>
                </c:pt>
                <c:pt idx="474">
                  <c:v>2.8110550000000001</c:v>
                </c:pt>
                <c:pt idx="475">
                  <c:v>2.8344299999999998</c:v>
                </c:pt>
                <c:pt idx="476">
                  <c:v>2.8678059999999999</c:v>
                </c:pt>
                <c:pt idx="477">
                  <c:v>2.891985</c:v>
                </c:pt>
                <c:pt idx="478">
                  <c:v>2.9152719999999999</c:v>
                </c:pt>
                <c:pt idx="479">
                  <c:v>2.9346130000000001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'Diesel-M'!$A$524</c:f>
              <c:strCache>
                <c:ptCount val="1"/>
                <c:pt idx="0">
                  <c:v>Real Price (Jan 2017 $)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'Diesel-M'!$A$41:$A$520</c:f>
              <c:numCache>
                <c:formatCode>mmmm\ yyyy</c:formatCode>
                <c:ptCount val="480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</c:numCache>
            </c:numRef>
          </c:cat>
          <c:val>
            <c:numRef>
              <c:f>'Diesel-M'!$D$41:$D$520</c:f>
              <c:numCache>
                <c:formatCode>0.00</c:formatCode>
                <c:ptCount val="480"/>
                <c:pt idx="0">
                  <c:v>2.1501823649635035</c:v>
                </c:pt>
                <c:pt idx="1">
                  <c:v>2.2163836994219657</c:v>
                </c:pt>
                <c:pt idx="2">
                  <c:v>2.2568792446351935</c:v>
                </c:pt>
                <c:pt idx="3">
                  <c:v>2.3276065155807366</c:v>
                </c:pt>
                <c:pt idx="4">
                  <c:v>2.4924683809523813</c:v>
                </c:pt>
                <c:pt idx="5">
                  <c:v>2.7582053628808865</c:v>
                </c:pt>
                <c:pt idx="6">
                  <c:v>2.8547060602739727</c:v>
                </c:pt>
                <c:pt idx="7">
                  <c:v>2.9399030664857531</c:v>
                </c:pt>
                <c:pt idx="8">
                  <c:v>2.9286036021505377</c:v>
                </c:pt>
                <c:pt idx="9">
                  <c:v>2.9751451808510638</c:v>
                </c:pt>
                <c:pt idx="10">
                  <c:v>2.9950805789473685</c:v>
                </c:pt>
                <c:pt idx="11">
                  <c:v>3.111986257477243</c:v>
                </c:pt>
                <c:pt idx="12">
                  <c:v>3.1117954974358972</c:v>
                </c:pt>
                <c:pt idx="13">
                  <c:v>3.1402019949367084</c:v>
                </c:pt>
                <c:pt idx="14">
                  <c:v>3.1821793857677898</c:v>
                </c:pt>
                <c:pt idx="15">
                  <c:v>3.1567301557478364</c:v>
                </c:pt>
                <c:pt idx="16">
                  <c:v>3.1228398922888623</c:v>
                </c:pt>
                <c:pt idx="17">
                  <c:v>3.1102632921212123</c:v>
                </c:pt>
                <c:pt idx="18">
                  <c:v>3.0740770847457624</c:v>
                </c:pt>
                <c:pt idx="19">
                  <c:v>3.0372778269230771</c:v>
                </c:pt>
                <c:pt idx="20">
                  <c:v>3.0206420309892725</c:v>
                </c:pt>
                <c:pt idx="21">
                  <c:v>2.9604948288075561</c:v>
                </c:pt>
                <c:pt idx="22">
                  <c:v>3.0232216728971961</c:v>
                </c:pt>
                <c:pt idx="23">
                  <c:v>3.0994842592592597</c:v>
                </c:pt>
                <c:pt idx="24">
                  <c:v>3.1938905688073391</c:v>
                </c:pt>
                <c:pt idx="25">
                  <c:v>3.2921133636363633</c:v>
                </c:pt>
                <c:pt idx="26">
                  <c:v>3.3440083160270881</c:v>
                </c:pt>
                <c:pt idx="27">
                  <c:v>3.2951872323232321</c:v>
                </c:pt>
                <c:pt idx="28">
                  <c:v>3.2514334358974359</c:v>
                </c:pt>
                <c:pt idx="29">
                  <c:v>3.2119312441988948</c:v>
                </c:pt>
                <c:pt idx="30">
                  <c:v>3.0996690273224043</c:v>
                </c:pt>
                <c:pt idx="31">
                  <c:v>3.1368663253796094</c:v>
                </c:pt>
                <c:pt idx="32">
                  <c:v>3.0934674887218048</c:v>
                </c:pt>
                <c:pt idx="33">
                  <c:v>3.0861378329764451</c:v>
                </c:pt>
                <c:pt idx="34">
                  <c:v>3.0781681705756929</c:v>
                </c:pt>
                <c:pt idx="35">
                  <c:v>3.0916389798087147</c:v>
                </c:pt>
                <c:pt idx="36">
                  <c:v>3.0843927796610169</c:v>
                </c:pt>
                <c:pt idx="37">
                  <c:v>3.0052113790918695</c:v>
                </c:pt>
                <c:pt idx="38">
                  <c:v>2.8715321731784584</c:v>
                </c:pt>
                <c:pt idx="39">
                  <c:v>2.8137740968421059</c:v>
                </c:pt>
                <c:pt idx="40">
                  <c:v>2.8279848342022946</c:v>
                </c:pt>
                <c:pt idx="41">
                  <c:v>2.9239145979381447</c:v>
                </c:pt>
                <c:pt idx="42">
                  <c:v>2.8839508923076926</c:v>
                </c:pt>
                <c:pt idx="43">
                  <c:v>2.8381781535312181</c:v>
                </c:pt>
                <c:pt idx="44">
                  <c:v>2.8655881269191399</c:v>
                </c:pt>
                <c:pt idx="45">
                  <c:v>2.9010552252803263</c:v>
                </c:pt>
                <c:pt idx="46">
                  <c:v>2.9710885551020407</c:v>
                </c:pt>
                <c:pt idx="47">
                  <c:v>2.8730635742067556</c:v>
                </c:pt>
                <c:pt idx="48">
                  <c:v>2.7975658835546477</c:v>
                </c:pt>
                <c:pt idx="49">
                  <c:v>2.7450274693877552</c:v>
                </c:pt>
                <c:pt idx="50">
                  <c:v>2.637999747196738</c:v>
                </c:pt>
                <c:pt idx="51">
                  <c:v>2.8583245344129553</c:v>
                </c:pt>
                <c:pt idx="52">
                  <c:v>2.8148952500000002</c:v>
                </c:pt>
                <c:pt idx="53">
                  <c:v>2.8263758712273641</c:v>
                </c:pt>
                <c:pt idx="54">
                  <c:v>2.790653883767535</c:v>
                </c:pt>
                <c:pt idx="55">
                  <c:v>2.7968827172827173</c:v>
                </c:pt>
                <c:pt idx="56">
                  <c:v>2.8030743266932268</c:v>
                </c:pt>
                <c:pt idx="57">
                  <c:v>2.770214373015873</c:v>
                </c:pt>
                <c:pt idx="58">
                  <c:v>2.7595861364985161</c:v>
                </c:pt>
                <c:pt idx="59">
                  <c:v>2.732214548323471</c:v>
                </c:pt>
                <c:pt idx="60">
                  <c:v>2.796937504407444</c:v>
                </c:pt>
                <c:pt idx="61">
                  <c:v>2.7761887719298244</c:v>
                </c:pt>
                <c:pt idx="62">
                  <c:v>2.704215813411079</c:v>
                </c:pt>
                <c:pt idx="63">
                  <c:v>2.6890310396902231</c:v>
                </c:pt>
                <c:pt idx="64">
                  <c:v>2.6861870222222222</c:v>
                </c:pt>
                <c:pt idx="65">
                  <c:v>2.671615768563163</c:v>
                </c:pt>
                <c:pt idx="66">
                  <c:v>2.6449798501440926</c:v>
                </c:pt>
                <c:pt idx="67">
                  <c:v>2.7656338544061301</c:v>
                </c:pt>
                <c:pt idx="68">
                  <c:v>2.7693354957020064</c:v>
                </c:pt>
                <c:pt idx="69">
                  <c:v>2.74489746907707</c:v>
                </c:pt>
                <c:pt idx="70">
                  <c:v>2.7304361101614441</c:v>
                </c:pt>
                <c:pt idx="71">
                  <c:v>2.7137219943127961</c:v>
                </c:pt>
                <c:pt idx="72">
                  <c:v>2.690161468306528</c:v>
                </c:pt>
                <c:pt idx="73">
                  <c:v>2.6291727111947316</c:v>
                </c:pt>
                <c:pt idx="74">
                  <c:v>2.6100253558052433</c:v>
                </c:pt>
                <c:pt idx="75">
                  <c:v>2.6461010766355142</c:v>
                </c:pt>
                <c:pt idx="76">
                  <c:v>2.6502482910447762</c:v>
                </c:pt>
                <c:pt idx="77">
                  <c:v>2.6088824260465113</c:v>
                </c:pt>
                <c:pt idx="78">
                  <c:v>2.570130963788301</c:v>
                </c:pt>
                <c:pt idx="79">
                  <c:v>2.5608545319740501</c:v>
                </c:pt>
                <c:pt idx="80">
                  <c:v>2.6101666382978728</c:v>
                </c:pt>
                <c:pt idx="81">
                  <c:v>2.665613596313364</c:v>
                </c:pt>
                <c:pt idx="82">
                  <c:v>2.7337916477064219</c:v>
                </c:pt>
                <c:pt idx="83">
                  <c:v>2.7279784547945205</c:v>
                </c:pt>
                <c:pt idx="84">
                  <c:v>2.6139351410373064</c:v>
                </c:pt>
                <c:pt idx="85">
                  <c:v>2.2991304867821332</c:v>
                </c:pt>
                <c:pt idx="86">
                  <c:v>2.0685473950504125</c:v>
                </c:pt>
                <c:pt idx="87">
                  <c:v>2.004490413983441</c:v>
                </c:pt>
                <c:pt idx="88">
                  <c:v>1.9699380990825686</c:v>
                </c:pt>
                <c:pt idx="89">
                  <c:v>1.8781731042047529</c:v>
                </c:pt>
                <c:pt idx="90">
                  <c:v>1.7386138155251143</c:v>
                </c:pt>
                <c:pt idx="91">
                  <c:v>1.7992228467153284</c:v>
                </c:pt>
                <c:pt idx="92">
                  <c:v>1.8303043709090905</c:v>
                </c:pt>
                <c:pt idx="93">
                  <c:v>1.7960542214156077</c:v>
                </c:pt>
                <c:pt idx="94">
                  <c:v>1.8280831666666664</c:v>
                </c:pt>
                <c:pt idx="95">
                  <c:v>1.8478500577617325</c:v>
                </c:pt>
                <c:pt idx="96">
                  <c:v>1.9580929838420107</c:v>
                </c:pt>
                <c:pt idx="97">
                  <c:v>1.9619750483005365</c:v>
                </c:pt>
                <c:pt idx="98">
                  <c:v>1.9441315365418894</c:v>
                </c:pt>
                <c:pt idx="99">
                  <c:v>1.9463071020408165</c:v>
                </c:pt>
                <c:pt idx="100">
                  <c:v>1.9648386265486728</c:v>
                </c:pt>
                <c:pt idx="101">
                  <c:v>1.977632324229075</c:v>
                </c:pt>
                <c:pt idx="102">
                  <c:v>2.0237616731107204</c:v>
                </c:pt>
                <c:pt idx="103">
                  <c:v>2.0425978442694661</c:v>
                </c:pt>
                <c:pt idx="104">
                  <c:v>2.0588220401046207</c:v>
                </c:pt>
                <c:pt idx="105">
                  <c:v>2.0598020799999999</c:v>
                </c:pt>
                <c:pt idx="106">
                  <c:v>2.0779778509532063</c:v>
                </c:pt>
                <c:pt idx="107">
                  <c:v>2.0575349550173012</c:v>
                </c:pt>
                <c:pt idx="108">
                  <c:v>2.0042683793103446</c:v>
                </c:pt>
                <c:pt idx="109">
                  <c:v>1.9526314354561105</c:v>
                </c:pt>
                <c:pt idx="110">
                  <c:v>1.9267061699570815</c:v>
                </c:pt>
                <c:pt idx="111">
                  <c:v>1.940125201365188</c:v>
                </c:pt>
                <c:pt idx="112">
                  <c:v>1.943459363404255</c:v>
                </c:pt>
                <c:pt idx="113">
                  <c:v>1.896024725423729</c:v>
                </c:pt>
                <c:pt idx="114">
                  <c:v>1.8592625485232068</c:v>
                </c:pt>
                <c:pt idx="115">
                  <c:v>1.8391757109243698</c:v>
                </c:pt>
                <c:pt idx="116">
                  <c:v>1.8274059313807531</c:v>
                </c:pt>
                <c:pt idx="117">
                  <c:v>1.7969441534612176</c:v>
                </c:pt>
                <c:pt idx="118">
                  <c:v>1.8071588295926848</c:v>
                </c:pt>
                <c:pt idx="119">
                  <c:v>1.8515945915492957</c:v>
                </c:pt>
                <c:pt idx="120">
                  <c:v>1.892164</c:v>
                </c:pt>
                <c:pt idx="121">
                  <c:v>1.8899438947368419</c:v>
                </c:pt>
                <c:pt idx="122">
                  <c:v>1.9165244255319147</c:v>
                </c:pt>
                <c:pt idx="123">
                  <c:v>1.9934849975629567</c:v>
                </c:pt>
                <c:pt idx="124">
                  <c:v>1.9562627130153596</c:v>
                </c:pt>
                <c:pt idx="125">
                  <c:v>1.8950288992747781</c:v>
                </c:pt>
                <c:pt idx="126">
                  <c:v>1.8732970538152607</c:v>
                </c:pt>
                <c:pt idx="127">
                  <c:v>1.8654753542168672</c:v>
                </c:pt>
                <c:pt idx="128">
                  <c:v>1.9487736346153846</c:v>
                </c:pt>
                <c:pt idx="129">
                  <c:v>1.9918669090909091</c:v>
                </c:pt>
                <c:pt idx="130">
                  <c:v>2.0110279269261322</c:v>
                </c:pt>
                <c:pt idx="131">
                  <c:v>2.1800665273159145</c:v>
                </c:pt>
                <c:pt idx="132">
                  <c:v>2.3180296909803921</c:v>
                </c:pt>
                <c:pt idx="133">
                  <c:v>2.0312892750000002</c:v>
                </c:pt>
                <c:pt idx="134">
                  <c:v>1.9441956516329701</c:v>
                </c:pt>
                <c:pt idx="135">
                  <c:v>1.9264500232738559</c:v>
                </c:pt>
                <c:pt idx="136">
                  <c:v>1.8932935832687841</c:v>
                </c:pt>
                <c:pt idx="137">
                  <c:v>1.8272836027713626</c:v>
                </c:pt>
                <c:pt idx="138">
                  <c:v>1.8375375019157087</c:v>
                </c:pt>
                <c:pt idx="139">
                  <c:v>2.2291620972644379</c:v>
                </c:pt>
                <c:pt idx="140">
                  <c:v>2.4455281690566038</c:v>
                </c:pt>
                <c:pt idx="141">
                  <c:v>2.6206504827586206</c:v>
                </c:pt>
                <c:pt idx="142">
                  <c:v>2.5583232011967092</c:v>
                </c:pt>
                <c:pt idx="143">
                  <c:v>2.4689716423248882</c:v>
                </c:pt>
                <c:pt idx="144">
                  <c:v>2.326062841870824</c:v>
                </c:pt>
                <c:pt idx="145">
                  <c:v>2.1401240652818991</c:v>
                </c:pt>
                <c:pt idx="146">
                  <c:v>1.9721649614243324</c:v>
                </c:pt>
                <c:pt idx="147">
                  <c:v>1.9407555943745374</c:v>
                </c:pt>
                <c:pt idx="148">
                  <c:v>1.9264179882005896</c:v>
                </c:pt>
                <c:pt idx="149">
                  <c:v>1.9995154176470586</c:v>
                </c:pt>
                <c:pt idx="150">
                  <c:v>1.8929072951541848</c:v>
                </c:pt>
                <c:pt idx="151">
                  <c:v>1.9533062840409958</c:v>
                </c:pt>
                <c:pt idx="152">
                  <c:v>1.9938054656934305</c:v>
                </c:pt>
                <c:pt idx="153">
                  <c:v>2.0263874402332358</c:v>
                </c:pt>
                <c:pt idx="154">
                  <c:v>2.0705650856313498</c:v>
                </c:pt>
                <c:pt idx="155">
                  <c:v>1.9800162778581767</c:v>
                </c:pt>
                <c:pt idx="156">
                  <c:v>1.883528040491685</c:v>
                </c:pt>
                <c:pt idx="157">
                  <c:v>1.8583731832611836</c:v>
                </c:pt>
                <c:pt idx="158">
                  <c:v>1.8534433759884974</c:v>
                </c:pt>
                <c:pt idx="159">
                  <c:v>1.886129354375897</c:v>
                </c:pt>
                <c:pt idx="160">
                  <c:v>1.9291309434502506</c:v>
                </c:pt>
                <c:pt idx="161">
                  <c:v>1.9583768793718772</c:v>
                </c:pt>
                <c:pt idx="162">
                  <c:v>1.9562669153024912</c:v>
                </c:pt>
                <c:pt idx="163">
                  <c:v>1.9417244261363638</c:v>
                </c:pt>
                <c:pt idx="164">
                  <c:v>1.9548497746279234</c:v>
                </c:pt>
                <c:pt idx="165">
                  <c:v>1.9757795342272404</c:v>
                </c:pt>
                <c:pt idx="166">
                  <c:v>1.9513723124560169</c:v>
                </c:pt>
                <c:pt idx="167">
                  <c:v>1.9024374195361915</c:v>
                </c:pt>
                <c:pt idx="168">
                  <c:v>1.861679529411765</c:v>
                </c:pt>
                <c:pt idx="169">
                  <c:v>1.8492703340321452</c:v>
                </c:pt>
                <c:pt idx="170">
                  <c:v>1.8806670816468944</c:v>
                </c:pt>
                <c:pt idx="171">
                  <c:v>1.8690489680111269</c:v>
                </c:pt>
                <c:pt idx="172">
                  <c:v>1.8621760832177532</c:v>
                </c:pt>
                <c:pt idx="173">
                  <c:v>1.8457015772695775</c:v>
                </c:pt>
                <c:pt idx="174">
                  <c:v>1.8111361937716262</c:v>
                </c:pt>
                <c:pt idx="175">
                  <c:v>1.7888896795580114</c:v>
                </c:pt>
                <c:pt idx="176">
                  <c:v>1.8519020082758622</c:v>
                </c:pt>
                <c:pt idx="177">
                  <c:v>2.0348841813186813</c:v>
                </c:pt>
                <c:pt idx="178">
                  <c:v>1.9842875068493151</c:v>
                </c:pt>
                <c:pt idx="179">
                  <c:v>1.8237979384825702</c:v>
                </c:pt>
                <c:pt idx="180">
                  <c:v>1.8038293479152427</c:v>
                </c:pt>
                <c:pt idx="181">
                  <c:v>1.8453772651670077</c:v>
                </c:pt>
                <c:pt idx="182">
                  <c:v>1.837049245411285</c:v>
                </c:pt>
                <c:pt idx="183">
                  <c:v>1.8308396250000001</c:v>
                </c:pt>
                <c:pt idx="184">
                  <c:v>1.815562305084746</c:v>
                </c:pt>
                <c:pt idx="185">
                  <c:v>1.8155902041920216</c:v>
                </c:pt>
                <c:pt idx="186">
                  <c:v>1.8209564959568736</c:v>
                </c:pt>
                <c:pt idx="187">
                  <c:v>1.8348644241610739</c:v>
                </c:pt>
                <c:pt idx="188">
                  <c:v>1.8344387139986604</c:v>
                </c:pt>
                <c:pt idx="189">
                  <c:v>1.8283222811244981</c:v>
                </c:pt>
                <c:pt idx="190">
                  <c:v>1.8380667716955943</c:v>
                </c:pt>
                <c:pt idx="191">
                  <c:v>1.8051985023317789</c:v>
                </c:pt>
                <c:pt idx="192">
                  <c:v>1.7761364730897014</c:v>
                </c:pt>
                <c:pt idx="193">
                  <c:v>1.7552951305500335</c:v>
                </c:pt>
                <c:pt idx="194">
                  <c:v>1.7518124021164023</c:v>
                </c:pt>
                <c:pt idx="195">
                  <c:v>1.7705483636363639</c:v>
                </c:pt>
                <c:pt idx="196">
                  <c:v>1.8022692333990795</c:v>
                </c:pt>
                <c:pt idx="197">
                  <c:v>1.7891367979002628</c:v>
                </c:pt>
                <c:pt idx="198">
                  <c:v>1.7548849279161207</c:v>
                </c:pt>
                <c:pt idx="199">
                  <c:v>1.759402825376063</c:v>
                </c:pt>
                <c:pt idx="200">
                  <c:v>1.7793664114957546</c:v>
                </c:pt>
                <c:pt idx="201">
                  <c:v>1.7683856416938111</c:v>
                </c:pt>
                <c:pt idx="202">
                  <c:v>1.7740042160052054</c:v>
                </c:pt>
                <c:pt idx="203">
                  <c:v>1.7875175568551005</c:v>
                </c:pt>
                <c:pt idx="204">
                  <c:v>1.8018791725921139</c:v>
                </c:pt>
                <c:pt idx="205">
                  <c:v>1.7983916645161291</c:v>
                </c:pt>
                <c:pt idx="206">
                  <c:v>1.8521017569131835</c:v>
                </c:pt>
                <c:pt idx="207">
                  <c:v>1.988464189622037</c:v>
                </c:pt>
                <c:pt idx="208">
                  <c:v>1.9815368235294115</c:v>
                </c:pt>
                <c:pt idx="209">
                  <c:v>1.8658834103382262</c:v>
                </c:pt>
                <c:pt idx="210">
                  <c:v>1.8235520407643311</c:v>
                </c:pt>
                <c:pt idx="211">
                  <c:v>1.8599486666666669</c:v>
                </c:pt>
                <c:pt idx="212">
                  <c:v>1.9528519720989219</c:v>
                </c:pt>
                <c:pt idx="213">
                  <c:v>2.0359347610619469</c:v>
                </c:pt>
                <c:pt idx="214">
                  <c:v>2.0295203478260868</c:v>
                </c:pt>
                <c:pt idx="215">
                  <c:v>2.0029954343180387</c:v>
                </c:pt>
                <c:pt idx="216">
                  <c:v>1.971734419071518</c:v>
                </c:pt>
                <c:pt idx="217">
                  <c:v>1.9512618159048216</c:v>
                </c:pt>
                <c:pt idx="218">
                  <c:v>1.8723438147684606</c:v>
                </c:pt>
                <c:pt idx="219">
                  <c:v>1.8452900863039399</c:v>
                </c:pt>
                <c:pt idx="220">
                  <c:v>1.8209298211382114</c:v>
                </c:pt>
                <c:pt idx="221">
                  <c:v>1.7825675355805244</c:v>
                </c:pt>
                <c:pt idx="222">
                  <c:v>1.7469539301745636</c:v>
                </c:pt>
                <c:pt idx="223">
                  <c:v>1.7638042039800996</c:v>
                </c:pt>
                <c:pt idx="224">
                  <c:v>1.7518763275434241</c:v>
                </c:pt>
                <c:pt idx="225">
                  <c:v>1.7832930229102169</c:v>
                </c:pt>
                <c:pt idx="226">
                  <c:v>1.7946374570191712</c:v>
                </c:pt>
                <c:pt idx="227">
                  <c:v>1.6701479851668728</c:v>
                </c:pt>
                <c:pt idx="228">
                  <c:v>1.6831138765432101</c:v>
                </c:pt>
                <c:pt idx="229">
                  <c:v>1.6290137876543211</c:v>
                </c:pt>
                <c:pt idx="230">
                  <c:v>1.5974554024691356</c:v>
                </c:pt>
                <c:pt idx="231">
                  <c:v>1.6014893760789146</c:v>
                </c:pt>
                <c:pt idx="232">
                  <c:v>1.6005441426814269</c:v>
                </c:pt>
                <c:pt idx="233">
                  <c:v>1.5567067960687959</c:v>
                </c:pt>
                <c:pt idx="234">
                  <c:v>1.5349905735294116</c:v>
                </c:pt>
                <c:pt idx="235">
                  <c:v>1.5003338604651162</c:v>
                </c:pt>
                <c:pt idx="236">
                  <c:v>1.524729110703364</c:v>
                </c:pt>
                <c:pt idx="237">
                  <c:v>1.5432883807199511</c:v>
                </c:pt>
                <c:pt idx="238">
                  <c:v>1.5161871346739793</c:v>
                </c:pt>
                <c:pt idx="239">
                  <c:v>1.4408591192214113</c:v>
                </c:pt>
                <c:pt idx="240">
                  <c:v>1.429365736490589</c:v>
                </c:pt>
                <c:pt idx="241">
                  <c:v>1.4175405804493015</c:v>
                </c:pt>
                <c:pt idx="242">
                  <c:v>1.4728158300970875</c:v>
                </c:pt>
                <c:pt idx="243">
                  <c:v>1.5833814442435201</c:v>
                </c:pt>
                <c:pt idx="244">
                  <c:v>1.5736281879518073</c:v>
                </c:pt>
                <c:pt idx="245">
                  <c:v>1.5750947566265063</c:v>
                </c:pt>
                <c:pt idx="246">
                  <c:v>1.638580376724655</c:v>
                </c:pt>
                <c:pt idx="247">
                  <c:v>1.7075037031717533</c:v>
                </c:pt>
                <c:pt idx="248">
                  <c:v>1.7627666030989275</c:v>
                </c:pt>
                <c:pt idx="249">
                  <c:v>1.7784478953004164</c:v>
                </c:pt>
                <c:pt idx="250">
                  <c:v>1.8258779999999999</c:v>
                </c:pt>
                <c:pt idx="251">
                  <c:v>1.8633762843601898</c:v>
                </c:pt>
                <c:pt idx="252">
                  <c:v>1.9499039716479623</c:v>
                </c:pt>
                <c:pt idx="253">
                  <c:v>2.0922413788235295</c:v>
                </c:pt>
                <c:pt idx="254">
                  <c:v>2.1056324070175441</c:v>
                </c:pt>
                <c:pt idx="255">
                  <c:v>2.0256668741954358</c:v>
                </c:pt>
                <c:pt idx="256">
                  <c:v>2.0192731775700934</c:v>
                </c:pt>
                <c:pt idx="257">
                  <c:v>2.0089606178861787</c:v>
                </c:pt>
                <c:pt idx="258">
                  <c:v>2.0214700266357846</c:v>
                </c:pt>
                <c:pt idx="259">
                  <c:v>2.0665795390851187</c:v>
                </c:pt>
                <c:pt idx="260">
                  <c:v>2.2956699585253455</c:v>
                </c:pt>
                <c:pt idx="261">
                  <c:v>2.2917096308223113</c:v>
                </c:pt>
                <c:pt idx="262">
                  <c:v>2.2654024018369689</c:v>
                </c:pt>
                <c:pt idx="263">
                  <c:v>2.1821298739977091</c:v>
                </c:pt>
                <c:pt idx="264">
                  <c:v>2.1128611025056947</c:v>
                </c:pt>
                <c:pt idx="265">
                  <c:v>2.0637954363636366</c:v>
                </c:pt>
                <c:pt idx="266">
                  <c:v>1.9340551368540604</c:v>
                </c:pt>
                <c:pt idx="267">
                  <c:v>1.9625083265306122</c:v>
                </c:pt>
                <c:pt idx="268">
                  <c:v>2.0541556593344614</c:v>
                </c:pt>
                <c:pt idx="269">
                  <c:v>2.0303516758581881</c:v>
                </c:pt>
                <c:pt idx="270">
                  <c:v>1.886946448703495</c:v>
                </c:pt>
                <c:pt idx="271">
                  <c:v>1.9075313190529875</c:v>
                </c:pt>
                <c:pt idx="272">
                  <c:v>2.0435617518248179</c:v>
                </c:pt>
                <c:pt idx="273">
                  <c:v>1.850552027027027</c:v>
                </c:pt>
                <c:pt idx="274">
                  <c:v>1.7267834005633802</c:v>
                </c:pt>
                <c:pt idx="275">
                  <c:v>1.602875237880496</c:v>
                </c:pt>
                <c:pt idx="276">
                  <c:v>1.5755090602138435</c:v>
                </c:pt>
                <c:pt idx="277">
                  <c:v>1.5755891056179774</c:v>
                </c:pt>
                <c:pt idx="278">
                  <c:v>1.6775573781512605</c:v>
                </c:pt>
                <c:pt idx="279">
                  <c:v>1.7773372760736197</c:v>
                </c:pt>
                <c:pt idx="280">
                  <c:v>1.7699318774373258</c:v>
                </c:pt>
                <c:pt idx="281">
                  <c:v>1.7431916169265034</c:v>
                </c:pt>
                <c:pt idx="282">
                  <c:v>1.7569003866666666</c:v>
                </c:pt>
                <c:pt idx="283">
                  <c:v>1.793845052631579</c:v>
                </c:pt>
                <c:pt idx="284">
                  <c:v>1.8999364734513273</c:v>
                </c:pt>
                <c:pt idx="285">
                  <c:v>1.9642631611479029</c:v>
                </c:pt>
                <c:pt idx="286">
                  <c:v>1.9046808154269972</c:v>
                </c:pt>
                <c:pt idx="287">
                  <c:v>1.9122506666666665</c:v>
                </c:pt>
                <c:pt idx="288">
                  <c:v>1.9838674435925521</c:v>
                </c:pt>
                <c:pt idx="289">
                  <c:v>2.1931751721132895</c:v>
                </c:pt>
                <c:pt idx="290">
                  <c:v>2.2610836498096791</c:v>
                </c:pt>
                <c:pt idx="291">
                  <c:v>2.0371695589519647</c:v>
                </c:pt>
                <c:pt idx="292">
                  <c:v>1.9313642996172773</c:v>
                </c:pt>
                <c:pt idx="293">
                  <c:v>1.8933553773894047</c:v>
                </c:pt>
                <c:pt idx="294">
                  <c:v>1.9017491780076212</c:v>
                </c:pt>
                <c:pt idx="295">
                  <c:v>1.9594788292682928</c:v>
                </c:pt>
                <c:pt idx="296">
                  <c:v>1.9215615040518639</c:v>
                </c:pt>
                <c:pt idx="297">
                  <c:v>1.9499731876690103</c:v>
                </c:pt>
                <c:pt idx="298">
                  <c:v>1.9502350962162163</c:v>
                </c:pt>
                <c:pt idx="299">
                  <c:v>1.9554776064690027</c:v>
                </c:pt>
                <c:pt idx="300">
                  <c:v>2.026793185185185</c:v>
                </c:pt>
                <c:pt idx="301">
                  <c:v>2.0628737696839852</c:v>
                </c:pt>
                <c:pt idx="302">
                  <c:v>2.1196189289150187</c:v>
                </c:pt>
                <c:pt idx="303">
                  <c:v>2.1980687129135537</c:v>
                </c:pt>
                <c:pt idx="304">
                  <c:v>2.2585780998937302</c:v>
                </c:pt>
                <c:pt idx="305">
                  <c:v>2.2051012938062469</c:v>
                </c:pt>
                <c:pt idx="306">
                  <c:v>2.2388167403490216</c:v>
                </c:pt>
                <c:pt idx="307">
                  <c:v>2.3585865919661737</c:v>
                </c:pt>
                <c:pt idx="308">
                  <c:v>2.4588746933614329</c:v>
                </c:pt>
                <c:pt idx="309">
                  <c:v>2.722867681341719</c:v>
                </c:pt>
                <c:pt idx="310">
                  <c:v>2.7265936817944705</c:v>
                </c:pt>
                <c:pt idx="311">
                  <c:v>2.5513398727177883</c:v>
                </c:pt>
                <c:pt idx="312">
                  <c:v>2.4888864484342381</c:v>
                </c:pt>
                <c:pt idx="313">
                  <c:v>2.564517142411642</c:v>
                </c:pt>
                <c:pt idx="314">
                  <c:v>2.790980440186432</c:v>
                </c:pt>
                <c:pt idx="315">
                  <c:v>2.8803688910686631</c:v>
                </c:pt>
                <c:pt idx="316">
                  <c:v>2.7649728280991734</c:v>
                </c:pt>
                <c:pt idx="317">
                  <c:v>2.8778552059886424</c:v>
                </c:pt>
                <c:pt idx="318">
                  <c:v>2.9634996100564388</c:v>
                </c:pt>
                <c:pt idx="319">
                  <c:v>3.1036511983681794</c:v>
                </c:pt>
                <c:pt idx="320">
                  <c:v>3.4518401156941652</c:v>
                </c:pt>
                <c:pt idx="321">
                  <c:v>3.7844248518332497</c:v>
                </c:pt>
                <c:pt idx="322">
                  <c:v>3.1620286683493184</c:v>
                </c:pt>
                <c:pt idx="323">
                  <c:v>3.0019609520444224</c:v>
                </c:pt>
                <c:pt idx="324">
                  <c:v>3.0139965728048166</c:v>
                </c:pt>
                <c:pt idx="325">
                  <c:v>3.0220692206619861</c:v>
                </c:pt>
                <c:pt idx="326">
                  <c:v>3.119017768652979</c:v>
                </c:pt>
                <c:pt idx="327">
                  <c:v>3.3090816701544594</c:v>
                </c:pt>
                <c:pt idx="328">
                  <c:v>3.5031218511674118</c:v>
                </c:pt>
                <c:pt idx="329">
                  <c:v>3.4955279187314177</c:v>
                </c:pt>
                <c:pt idx="330">
                  <c:v>3.519892032725481</c:v>
                </c:pt>
                <c:pt idx="331">
                  <c:v>3.6374213346418061</c:v>
                </c:pt>
                <c:pt idx="332">
                  <c:v>3.3408405483234711</c:v>
                </c:pt>
                <c:pt idx="333">
                  <c:v>3.0376436239722637</c:v>
                </c:pt>
                <c:pt idx="334">
                  <c:v>3.0666314000000003</c:v>
                </c:pt>
                <c:pt idx="335">
                  <c:v>3.1288350891186609</c:v>
                </c:pt>
                <c:pt idx="336">
                  <c:v>2.9732883587547985</c:v>
                </c:pt>
                <c:pt idx="337">
                  <c:v>2.9661524869507305</c:v>
                </c:pt>
                <c:pt idx="338">
                  <c:v>3.1627869958302477</c:v>
                </c:pt>
                <c:pt idx="339">
                  <c:v>3.3505407545263814</c:v>
                </c:pt>
                <c:pt idx="340">
                  <c:v>3.292535517883485</c:v>
                </c:pt>
                <c:pt idx="341">
                  <c:v>3.2984349122248275</c:v>
                </c:pt>
                <c:pt idx="342">
                  <c:v>3.3636947797478842</c:v>
                </c:pt>
                <c:pt idx="343">
                  <c:v>3.3633615239782926</c:v>
                </c:pt>
                <c:pt idx="344">
                  <c:v>3.4475197140213001</c:v>
                </c:pt>
                <c:pt idx="345">
                  <c:v>3.5781471381997232</c:v>
                </c:pt>
                <c:pt idx="346">
                  <c:v>3.9207899731542355</c:v>
                </c:pt>
                <c:pt idx="347">
                  <c:v>3.8462503546548747</c:v>
                </c:pt>
                <c:pt idx="348">
                  <c:v>3.795342787523448</c:v>
                </c:pt>
                <c:pt idx="349">
                  <c:v>3.8654548740637651</c:v>
                </c:pt>
                <c:pt idx="350">
                  <c:v>4.4262879592219182</c:v>
                </c:pt>
                <c:pt idx="351">
                  <c:v>4.6467253199465279</c:v>
                </c:pt>
                <c:pt idx="352">
                  <c:v>5.005706200512992</c:v>
                </c:pt>
                <c:pt idx="353">
                  <c:v>5.235689890786019</c:v>
                </c:pt>
                <c:pt idx="354">
                  <c:v>5.2276876173430251</c:v>
                </c:pt>
                <c:pt idx="355">
                  <c:v>4.788800394165257</c:v>
                </c:pt>
                <c:pt idx="356">
                  <c:v>4.4757759362564364</c:v>
                </c:pt>
                <c:pt idx="357">
                  <c:v>4.0119755312334382</c:v>
                </c:pt>
                <c:pt idx="358">
                  <c:v>3.2850779158632535</c:v>
                </c:pt>
                <c:pt idx="359">
                  <c:v>2.8203201052044009</c:v>
                </c:pt>
                <c:pt idx="360">
                  <c:v>2.633139621484148</c:v>
                </c:pt>
                <c:pt idx="361">
                  <c:v>2.5125619548200562</c:v>
                </c:pt>
                <c:pt idx="362">
                  <c:v>2.3967539791524506</c:v>
                </c:pt>
                <c:pt idx="363">
                  <c:v>2.5405555260943355</c:v>
                </c:pt>
                <c:pt idx="364">
                  <c:v>2.5445367877496223</c:v>
                </c:pt>
                <c:pt idx="365">
                  <c:v>2.8666825814982078</c:v>
                </c:pt>
                <c:pt idx="366">
                  <c:v>2.8797817497648164</c:v>
                </c:pt>
                <c:pt idx="367">
                  <c:v>2.9761640489219983</c:v>
                </c:pt>
                <c:pt idx="368">
                  <c:v>2.9616315610508614</c:v>
                </c:pt>
                <c:pt idx="369">
                  <c:v>3.0044915860310653</c:v>
                </c:pt>
                <c:pt idx="370">
                  <c:v>3.1291704193634509</c:v>
                </c:pt>
                <c:pt idx="371">
                  <c:v>3.0741147694700177</c:v>
                </c:pt>
                <c:pt idx="372">
                  <c:v>3.1843390228426398</c:v>
                </c:pt>
                <c:pt idx="373">
                  <c:v>3.1198661585688576</c:v>
                </c:pt>
                <c:pt idx="374">
                  <c:v>3.2647776930615175</c:v>
                </c:pt>
                <c:pt idx="375">
                  <c:v>3.4255036664627445</c:v>
                </c:pt>
                <c:pt idx="376">
                  <c:v>3.4382649340512685</c:v>
                </c:pt>
                <c:pt idx="377">
                  <c:v>3.3040249568368179</c:v>
                </c:pt>
                <c:pt idx="378">
                  <c:v>3.2570252383906619</c:v>
                </c:pt>
                <c:pt idx="379">
                  <c:v>3.305169043377707</c:v>
                </c:pt>
                <c:pt idx="380">
                  <c:v>3.2860645561791322</c:v>
                </c:pt>
                <c:pt idx="381">
                  <c:v>3.39164469422695</c:v>
                </c:pt>
                <c:pt idx="382">
                  <c:v>3.4811888337355983</c:v>
                </c:pt>
                <c:pt idx="383">
                  <c:v>3.5804452356761858</c:v>
                </c:pt>
                <c:pt idx="384">
                  <c:v>3.7287962905595715</c:v>
                </c:pt>
                <c:pt idx="385">
                  <c:v>3.9321049923838878</c:v>
                </c:pt>
                <c:pt idx="386">
                  <c:v>4.2616863194139327</c:v>
                </c:pt>
                <c:pt idx="387">
                  <c:v>4.415324388535117</c:v>
                </c:pt>
                <c:pt idx="388">
                  <c:v>4.3824234171685807</c:v>
                </c:pt>
                <c:pt idx="389">
                  <c:v>4.2591853562627326</c:v>
                </c:pt>
                <c:pt idx="390">
                  <c:v>4.2180823647374606</c:v>
                </c:pt>
                <c:pt idx="391">
                  <c:v>4.1558819930475082</c:v>
                </c:pt>
                <c:pt idx="392">
                  <c:v>4.1226496705605102</c:v>
                </c:pt>
                <c:pt idx="393">
                  <c:v>4.0772976363395808</c:v>
                </c:pt>
                <c:pt idx="394">
                  <c:v>4.2459599892590978</c:v>
                </c:pt>
                <c:pt idx="395">
                  <c:v>4.136737893611123</c:v>
                </c:pt>
                <c:pt idx="396">
                  <c:v>4.0948301722110063</c:v>
                </c:pt>
                <c:pt idx="397">
                  <c:v>4.2133739649789597</c:v>
                </c:pt>
                <c:pt idx="398">
                  <c:v>4.3889227135704738</c:v>
                </c:pt>
                <c:pt idx="399">
                  <c:v>4.3692087436651166</c:v>
                </c:pt>
                <c:pt idx="400">
                  <c:v>4.2346928428397792</c:v>
                </c:pt>
                <c:pt idx="401">
                  <c:v>4.004307669820486</c:v>
                </c:pt>
                <c:pt idx="402">
                  <c:v>3.9648930447532558</c:v>
                </c:pt>
                <c:pt idx="403">
                  <c:v>4.218257679121491</c:v>
                </c:pt>
                <c:pt idx="404">
                  <c:v>4.3423034543069523</c:v>
                </c:pt>
                <c:pt idx="405">
                  <c:v>4.3022479442274077</c:v>
                </c:pt>
                <c:pt idx="406">
                  <c:v>4.2105241311322308</c:v>
                </c:pt>
                <c:pt idx="407">
                  <c:v>4.169369159777232</c:v>
                </c:pt>
                <c:pt idx="408">
                  <c:v>4.1077610975604495</c:v>
                </c:pt>
                <c:pt idx="409">
                  <c:v>4.294769937125813</c:v>
                </c:pt>
                <c:pt idx="410">
                  <c:v>4.2627634467291973</c:v>
                </c:pt>
                <c:pt idx="411">
                  <c:v>4.1265271202815539</c:v>
                </c:pt>
                <c:pt idx="412">
                  <c:v>4.0631057616593713</c:v>
                </c:pt>
                <c:pt idx="413">
                  <c:v>4.0330244072698473</c:v>
                </c:pt>
                <c:pt idx="414">
                  <c:v>4.04375205221075</c:v>
                </c:pt>
                <c:pt idx="415">
                  <c:v>4.0752675758524148</c:v>
                </c:pt>
                <c:pt idx="416">
                  <c:v>4.1270762291026442</c:v>
                </c:pt>
                <c:pt idx="417">
                  <c:v>4.0451154256433943</c:v>
                </c:pt>
                <c:pt idx="418">
                  <c:v>3.9902020537124812</c:v>
                </c:pt>
                <c:pt idx="419">
                  <c:v>4.0240061091689494</c:v>
                </c:pt>
                <c:pt idx="420">
                  <c:v>4.0257788520022428</c:v>
                </c:pt>
                <c:pt idx="421">
                  <c:v>4.1158668726471754</c:v>
                </c:pt>
                <c:pt idx="422">
                  <c:v>4.1286988399174227</c:v>
                </c:pt>
                <c:pt idx="423">
                  <c:v>4.0808399678640139</c:v>
                </c:pt>
                <c:pt idx="424">
                  <c:v>4.0534286499748733</c:v>
                </c:pt>
                <c:pt idx="425">
                  <c:v>4.0122436986532559</c:v>
                </c:pt>
                <c:pt idx="426">
                  <c:v>3.9848420013571668</c:v>
                </c:pt>
                <c:pt idx="427">
                  <c:v>3.939748760135434</c:v>
                </c:pt>
                <c:pt idx="428">
                  <c:v>3.8872523134183821</c:v>
                </c:pt>
                <c:pt idx="429">
                  <c:v>3.7703152824940775</c:v>
                </c:pt>
                <c:pt idx="430">
                  <c:v>3.7423953848293654</c:v>
                </c:pt>
                <c:pt idx="431">
                  <c:v>3.5113672027877394</c:v>
                </c:pt>
                <c:pt idx="432">
                  <c:v>3.1056364709687854</c:v>
                </c:pt>
                <c:pt idx="433">
                  <c:v>2.955293335598836</c:v>
                </c:pt>
                <c:pt idx="434">
                  <c:v>2.9902433606519145</c:v>
                </c:pt>
                <c:pt idx="435">
                  <c:v>2.8676904253652671</c:v>
                </c:pt>
                <c:pt idx="436">
                  <c:v>2.9676414242050693</c:v>
                </c:pt>
                <c:pt idx="437">
                  <c:v>2.9459361527737418</c:v>
                </c:pt>
                <c:pt idx="438">
                  <c:v>2.8547824568635534</c:v>
                </c:pt>
                <c:pt idx="439">
                  <c:v>2.6577442775227915</c:v>
                </c:pt>
                <c:pt idx="440">
                  <c:v>2.5678799944418476</c:v>
                </c:pt>
                <c:pt idx="441">
                  <c:v>2.5774952624301846</c:v>
                </c:pt>
                <c:pt idx="442">
                  <c:v>2.5202983474750527</c:v>
                </c:pt>
                <c:pt idx="443">
                  <c:v>2.3614712322667106</c:v>
                </c:pt>
                <c:pt idx="444">
                  <c:v>2.1908358200304905</c:v>
                </c:pt>
                <c:pt idx="445">
                  <c:v>2.0464798650439411</c:v>
                </c:pt>
                <c:pt idx="446">
                  <c:v>2.1385816072629451</c:v>
                </c:pt>
                <c:pt idx="447">
                  <c:v>2.1925720440370045</c:v>
                </c:pt>
                <c:pt idx="448">
                  <c:v>2.3537311388746174</c:v>
                </c:pt>
                <c:pt idx="449">
                  <c:v>2.4582800585226776</c:v>
                </c:pt>
                <c:pt idx="450">
                  <c:v>2.4410011542471124</c:v>
                </c:pt>
                <c:pt idx="451">
                  <c:v>2.3814071112479764</c:v>
                </c:pt>
                <c:pt idx="452">
                  <c:v>2.4185737885992649</c:v>
                </c:pt>
                <c:pt idx="453">
                  <c:v>2.4705087663677374</c:v>
                </c:pt>
                <c:pt idx="454">
                  <c:v>2.4492609464581729</c:v>
                </c:pt>
                <c:pt idx="455">
                  <c:v>2.5151885543656829</c:v>
                </c:pt>
                <c:pt idx="456">
                  <c:v>2.6075789999999999</c:v>
                </c:pt>
                <c:pt idx="457">
                  <c:v>2.6840182768800136</c:v>
                </c:pt>
                <c:pt idx="458">
                  <c:v>2.7423080489516924</c:v>
                </c:pt>
                <c:pt idx="459">
                  <c:v>2.7005522880980246</c:v>
                </c:pt>
                <c:pt idx="460">
                  <c:v>2.6817395756199938</c:v>
                </c:pt>
                <c:pt idx="461">
                  <c:v>2.6751921882799752</c:v>
                </c:pt>
                <c:pt idx="462">
                  <c:v>2.6772056444478753</c:v>
                </c:pt>
                <c:pt idx="463">
                  <c:v>2.6973899643147776</c:v>
                </c:pt>
                <c:pt idx="464">
                  <c:v>2.7195460126159556</c:v>
                </c:pt>
                <c:pt idx="465">
                  <c:v>2.7233109291711521</c:v>
                </c:pt>
                <c:pt idx="466">
                  <c:v>2.7363410082378858</c:v>
                </c:pt>
                <c:pt idx="467">
                  <c:v>2.734834302638208</c:v>
                </c:pt>
                <c:pt idx="468">
                  <c:v>2.6938325253723967</c:v>
                </c:pt>
                <c:pt idx="469">
                  <c:v>2.7149062405685287</c:v>
                </c:pt>
                <c:pt idx="470">
                  <c:v>2.7553533117297682</c:v>
                </c:pt>
                <c:pt idx="471">
                  <c:v>2.7144663752892391</c:v>
                </c:pt>
                <c:pt idx="472">
                  <c:v>2.713063569056092</c:v>
                </c:pt>
                <c:pt idx="473">
                  <c:v>2.7175761043353552</c:v>
                </c:pt>
                <c:pt idx="474">
                  <c:v>2.7117845771477844</c:v>
                </c:pt>
                <c:pt idx="475">
                  <c:v>2.7290611717302746</c:v>
                </c:pt>
                <c:pt idx="476">
                  <c:v>2.7559537436097434</c:v>
                </c:pt>
                <c:pt idx="477">
                  <c:v>2.7741709561593022</c:v>
                </c:pt>
                <c:pt idx="478">
                  <c:v>2.791233435884044</c:v>
                </c:pt>
                <c:pt idx="479">
                  <c:v>2.8044001186053067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994304"/>
        <c:axId val="864994864"/>
      </c:lineChart>
      <c:dateAx>
        <c:axId val="864994304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994864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864994864"/>
        <c:scaling>
          <c:orientation val="minMax"/>
          <c:max val="5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994304"/>
        <c:crosses val="autoZero"/>
        <c:crossBetween val="between"/>
        <c:majorUnit val="0.5"/>
      </c:valAx>
      <c:dateAx>
        <c:axId val="864995424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864995984"/>
        <c:crosses val="autoZero"/>
        <c:auto val="1"/>
        <c:lblOffset val="100"/>
        <c:baseTimeUnit val="months"/>
      </c:dateAx>
      <c:valAx>
        <c:axId val="86499598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86499542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872483221476837"/>
          <c:y val="0.15972222222222351"/>
          <c:w val="0.3970917225950779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doe.gov/emeu/steo/pub/contents.html" TargetMode="Externa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gov/steo/" TargetMode="Externa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85725</xdr:colOff>
      <xdr:row>4</xdr:row>
      <xdr:rowOff>47625</xdr:rowOff>
    </xdr:from>
    <xdr:to>
      <xdr:col>0</xdr:col>
      <xdr:colOff>514350</xdr:colOff>
      <xdr:row>6</xdr:row>
      <xdr:rowOff>114300</xdr:rowOff>
    </xdr:to>
    <xdr:pic>
      <xdr:nvPicPr>
        <xdr:cNvPr id="91210" name="Picture 1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" y="695325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0</xdr:row>
      <xdr:rowOff>76200</xdr:rowOff>
    </xdr:from>
    <xdr:to>
      <xdr:col>1</xdr:col>
      <xdr:colOff>3343275</xdr:colOff>
      <xdr:row>4</xdr:row>
      <xdr:rowOff>66675</xdr:rowOff>
    </xdr:to>
    <xdr:pic>
      <xdr:nvPicPr>
        <xdr:cNvPr id="91211" name="Picture 6" descr="eia_logo_taglin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8175" y="762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18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Gasoline-Q'!$A$214">
      <cdr:nvSpPr>
        <cdr:cNvPr id="1945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2FEBCD7-0334-420B-838B-15B03B647590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January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0.84461</cdr:x>
      <cdr:y>0.10215</cdr:y>
    </cdr:from>
    <cdr:to>
      <cdr:x>0.96524</cdr:x>
      <cdr:y>0.14195</cdr:y>
    </cdr:to>
    <cdr:sp macro="" textlink="">
      <cdr:nvSpPr>
        <cdr:cNvPr id="1946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921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19467" name="Picture 11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205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Gasoline-M'!$A$558">
      <cdr:nvSpPr>
        <cdr:cNvPr id="21507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506D19A-B7DA-439C-9CC2-E5479C9E616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January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0.84721</cdr:x>
      <cdr:y>0.0967</cdr:y>
    </cdr:from>
    <cdr:to>
      <cdr:x>0.95179</cdr:x>
      <cdr:y>0.13649</cdr:y>
    </cdr:to>
    <cdr:sp macro="" textlink="">
      <cdr:nvSpPr>
        <cdr:cNvPr id="215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277" y="530529"/>
          <a:ext cx="90109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0.92282</cdr:x>
      <cdr:y>0.89931</cdr:y>
    </cdr:from>
    <cdr:ext cx="557142" cy="428570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58126" y="4933950"/>
          <a:ext cx="557142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50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0.84115</cdr:x>
      <cdr:y>0.10562</cdr:y>
    </cdr:from>
    <cdr:to>
      <cdr:x>0.96178</cdr:x>
      <cdr:y>0.14542</cdr:y>
    </cdr:to>
    <cdr:sp macro="" textlink="">
      <cdr:nvSpPr>
        <cdr:cNvPr id="4608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2687" y="5794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Diesel-A'!$A$82">
      <cdr:nvSpPr>
        <cdr:cNvPr id="46085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3C637FC2-FDE8-4747-BB33-BFA2D7913AA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January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46088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71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Diesel-Q'!$A$202">
      <cdr:nvSpPr>
        <cdr:cNvPr id="48130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421AE286-EDE0-41DB-868D-3A639C79138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January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0.84719</cdr:x>
      <cdr:y>0.10388</cdr:y>
    </cdr:from>
    <cdr:to>
      <cdr:x>0.96783</cdr:x>
      <cdr:y>0.14368</cdr:y>
    </cdr:to>
    <cdr:sp macro="" textlink="">
      <cdr:nvSpPr>
        <cdr:cNvPr id="481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0.92297</cdr:x>
      <cdr:y>0.8997</cdr:y>
    </cdr:from>
    <cdr:ext cx="562013" cy="427281"/>
    <cdr:pic>
      <cdr:nvPicPr>
        <cdr:cNvPr id="4813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7138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91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Diesel-M'!$A$522">
      <cdr:nvSpPr>
        <cdr:cNvPr id="5017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B02AB82-16D5-4A48-A67D-7D8EF908419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January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0.8409</cdr:x>
      <cdr:y>0.10538</cdr:y>
    </cdr:from>
    <cdr:to>
      <cdr:x>0.9519</cdr:x>
      <cdr:y>0.14517</cdr:y>
    </cdr:to>
    <cdr:sp macro="" textlink="">
      <cdr:nvSpPr>
        <cdr:cNvPr id="501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0558" y="578154"/>
          <a:ext cx="945204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0.91723</cdr:x>
      <cdr:y>0.89063</cdr:y>
    </cdr:from>
    <cdr:ext cx="557143" cy="428570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10501" y="4886325"/>
          <a:ext cx="557143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07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69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0.84719</cdr:x>
      <cdr:y>0.09868</cdr:y>
    </cdr:from>
    <cdr:to>
      <cdr:x>0.96783</cdr:x>
      <cdr:y>0.13847</cdr:y>
    </cdr:to>
    <cdr:sp macro="" textlink="">
      <cdr:nvSpPr>
        <cdr:cNvPr id="3789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41371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Heat Oil-A'!$A$82">
      <cdr:nvSpPr>
        <cdr:cNvPr id="3789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2692923-BABD-4610-8C65-22712B75088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January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0.91951</cdr:x>
      <cdr:y>0.89774</cdr:y>
    </cdr:from>
    <cdr:ext cx="562013" cy="427226"/>
    <cdr:pic>
      <cdr:nvPicPr>
        <cdr:cNvPr id="3789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188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09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Heat Oil-Q'!$A$202">
      <cdr:nvSpPr>
        <cdr:cNvPr id="4198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0BF4412-4A7C-4B59-A6D2-0C1B9E51B83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January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0.84967</cdr:x>
      <cdr:y>0.10215</cdr:y>
    </cdr:from>
    <cdr:to>
      <cdr:x>0.9703</cdr:x>
      <cdr:y>0.14195</cdr:y>
    </cdr:to>
    <cdr:sp macro="" textlink="">
      <cdr:nvSpPr>
        <cdr:cNvPr id="4198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52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41992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30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Heat Oil-M'!$A$524">
      <cdr:nvSpPr>
        <cdr:cNvPr id="4403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1A08D8-B03D-4743-A289-C489DEFCBD09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January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0.84375</cdr:x>
      <cdr:y>0.0967</cdr:y>
    </cdr:from>
    <cdr:to>
      <cdr:x>0.95204</cdr:x>
      <cdr:y>0.13649</cdr:y>
    </cdr:to>
    <cdr:sp macro="" textlink="">
      <cdr:nvSpPr>
        <cdr:cNvPr id="4403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4814" y="530529"/>
          <a:ext cx="930558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0.9217</cdr:x>
      <cdr:y>0.89583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48601" y="4914900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78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0.84408</cdr:x>
      <cdr:y>0.09173</cdr:y>
    </cdr:from>
    <cdr:to>
      <cdr:x>0.96471</cdr:x>
      <cdr:y>0.13153</cdr:y>
    </cdr:to>
    <cdr:sp macro="" textlink="">
      <cdr:nvSpPr>
        <cdr:cNvPr id="788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7625" y="5032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0.00781</cdr:x>
      <cdr:y>0.91862</cdr:y>
    </cdr:from>
    <cdr:to>
      <cdr:x>0.43474</cdr:x>
      <cdr:y>0.97586</cdr:y>
    </cdr:to>
    <cdr:sp macro="" textlink="'Natural Gas-A'!$A$94">
      <cdr:nvSpPr>
        <cdr:cNvPr id="7885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9767" y="5051825"/>
          <a:ext cx="3639490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08D133-9D2F-42D1-895D-20618E08359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January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0.92099</cdr:x>
      <cdr:y>0.89774</cdr:y>
    </cdr:from>
    <cdr:ext cx="562098" cy="427226"/>
    <cdr:pic>
      <cdr:nvPicPr>
        <cdr:cNvPr id="7885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4525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99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Natural Gas-Q'!$A$194">
      <cdr:nvSpPr>
        <cdr:cNvPr id="80898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769460EC-2C0D-4D7D-999C-D9B71BD8A92B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January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0.84164</cdr:x>
      <cdr:y>0.0952</cdr:y>
    </cdr:from>
    <cdr:to>
      <cdr:x>0.96228</cdr:x>
      <cdr:y>0.135</cdr:y>
    </cdr:to>
    <cdr:sp macro="" textlink="">
      <cdr:nvSpPr>
        <cdr:cNvPr id="809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6859" y="52232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0.92075</cdr:x>
      <cdr:y>0.8997</cdr:y>
    </cdr:from>
    <cdr:ext cx="562013" cy="427281"/>
    <cdr:pic>
      <cdr:nvPicPr>
        <cdr:cNvPr id="8090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0.84584</cdr:x>
      <cdr:y>0.10388</cdr:y>
    </cdr:from>
    <cdr:to>
      <cdr:x>0.96648</cdr:x>
      <cdr:y>0.14368</cdr:y>
    </cdr:to>
    <cdr:sp macro="" textlink="">
      <cdr:nvSpPr>
        <cdr:cNvPr id="317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2624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0.00682</cdr:x>
      <cdr:y>0.91862</cdr:y>
    </cdr:from>
    <cdr:to>
      <cdr:x>0.43375</cdr:x>
      <cdr:y>0.97586</cdr:y>
    </cdr:to>
    <cdr:sp macro="" textlink="'Crude Oil-A'!$A$93">
      <cdr:nvSpPr>
        <cdr:cNvPr id="31750" name="Text Box 6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1337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6A40F77-A694-4E52-9F50-54AE73B8BB4D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January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31754" name="Picture 10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29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0.92206</cdr:y>
    </cdr:from>
    <cdr:to>
      <cdr:x>0.52299</cdr:x>
      <cdr:y>0.9793</cdr:y>
    </cdr:to>
    <cdr:sp macro="" textlink="'Natural Gas-M'!$A$498">
      <cdr:nvSpPr>
        <cdr:cNvPr id="83971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70727"/>
          <a:ext cx="4410801" cy="314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3FAEDC3-DC1D-4B5F-AD8F-FB1316799F7E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January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0.84213</cdr:x>
      <cdr:y>0.10017</cdr:y>
    </cdr:from>
    <cdr:to>
      <cdr:x>0.95165</cdr:x>
      <cdr:y>0.13996</cdr:y>
    </cdr:to>
    <cdr:sp macro="" textlink="">
      <cdr:nvSpPr>
        <cdr:cNvPr id="8397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1032" y="549579"/>
          <a:ext cx="932601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0.92058</cdr:x>
      <cdr:y>0.8941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39076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50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0.85004</cdr:x>
      <cdr:y>0.09868</cdr:y>
    </cdr:from>
    <cdr:to>
      <cdr:x>0.97068</cdr:x>
      <cdr:y>0.13847</cdr:y>
    </cdr:to>
    <cdr:sp macro="" textlink="">
      <cdr:nvSpPr>
        <cdr:cNvPr id="860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8388" y="54137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Electricity-A'!$A$101">
      <cdr:nvSpPr>
        <cdr:cNvPr id="86021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1E54E9A-D813-4CFD-8A30-F0B778CE883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January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0.9205</cdr:x>
      <cdr:y>0.89774</cdr:y>
    </cdr:from>
    <cdr:ext cx="562013" cy="427226"/>
    <cdr:pic>
      <cdr:nvPicPr>
        <cdr:cNvPr id="8602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031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70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Electricity-Q'!$A$214">
      <cdr:nvSpPr>
        <cdr:cNvPr id="8806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FA87F031-EC77-4D91-9D69-A73B2CE655D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January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0.85191</cdr:x>
      <cdr:y>0.09868</cdr:y>
    </cdr:from>
    <cdr:to>
      <cdr:x>0.97254</cdr:x>
      <cdr:y>0.13847</cdr:y>
    </cdr:to>
    <cdr:sp macro="" textlink="">
      <cdr:nvSpPr>
        <cdr:cNvPr id="8806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54300" y="5413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0.92272</cdr:x>
      <cdr:y>0.8997</cdr:y>
    </cdr:from>
    <cdr:ext cx="562098" cy="427281"/>
    <cdr:pic>
      <cdr:nvPicPr>
        <cdr:cNvPr id="88072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9277" y="4947862"/>
          <a:ext cx="562678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91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Electricity-M'!$A$558">
      <cdr:nvSpPr>
        <cdr:cNvPr id="9011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FAF5CA6-013A-4922-8BF9-139BF0E9C317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January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0.84945</cdr:x>
      <cdr:y>0.10017</cdr:y>
    </cdr:from>
    <cdr:to>
      <cdr:x>0.96219</cdr:x>
      <cdr:y>0.13996</cdr:y>
    </cdr:to>
    <cdr:sp macro="" textlink="">
      <cdr:nvSpPr>
        <cdr:cNvPr id="9011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3388" y="549579"/>
          <a:ext cx="91795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0.91946</cdr:x>
      <cdr:y>0.8941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29551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5</xdr:row>
      <xdr:rowOff>66675</xdr:rowOff>
    </xdr:from>
    <xdr:to>
      <xdr:col>1</xdr:col>
      <xdr:colOff>352425</xdr:colOff>
      <xdr:row>7</xdr:row>
      <xdr:rowOff>104775</xdr:rowOff>
    </xdr:to>
    <xdr:pic>
      <xdr:nvPicPr>
        <xdr:cNvPr id="1100" name="Picture 4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0" y="876300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104775</xdr:colOff>
      <xdr:row>0</xdr:row>
      <xdr:rowOff>114300</xdr:rowOff>
    </xdr:from>
    <xdr:to>
      <xdr:col>6</xdr:col>
      <xdr:colOff>152400</xdr:colOff>
      <xdr:row>4</xdr:row>
      <xdr:rowOff>104775</xdr:rowOff>
    </xdr:to>
    <xdr:pic>
      <xdr:nvPicPr>
        <xdr:cNvPr id="1101" name="Picture 6" descr="eia_logo_taglin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4775" y="1143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28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Crude Oil-Q'!$A$222">
      <cdr:nvSpPr>
        <cdr:cNvPr id="33794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EDAF774A-DFE9-4433-A961-D6CD5E163738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January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0.8404</cdr:x>
      <cdr:y>0.10388</cdr:y>
    </cdr:from>
    <cdr:to>
      <cdr:x>0.96104</cdr:x>
      <cdr:y>0.14368</cdr:y>
    </cdr:to>
    <cdr:sp macro="" textlink="">
      <cdr:nvSpPr>
        <cdr:cNvPr id="337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6300" y="56994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0.92198</cdr:x>
      <cdr:y>0.8997</cdr:y>
    </cdr:from>
    <cdr:ext cx="562098" cy="427281"/>
    <cdr:pic>
      <cdr:nvPicPr>
        <cdr:cNvPr id="33800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295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48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Crude Oil-M'!$A$582">
      <cdr:nvSpPr>
        <cdr:cNvPr id="35843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EAB357C-E474-460A-9B8F-322F936A1B1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January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0.84573</cdr:x>
      <cdr:y>0.09645</cdr:y>
    </cdr:from>
    <cdr:to>
      <cdr:x>0.95178</cdr:x>
      <cdr:y>0.13649</cdr:y>
    </cdr:to>
    <cdr:sp macro="" textlink="">
      <cdr:nvSpPr>
        <cdr:cNvPr id="358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1675" y="530529"/>
          <a:ext cx="911483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0.91611</cdr:x>
      <cdr:y>0.89757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00978" y="4924426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1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0.84559</cdr:x>
      <cdr:y>0.10041</cdr:y>
    </cdr:from>
    <cdr:to>
      <cdr:x>0.96623</cdr:x>
      <cdr:y>0.14021</cdr:y>
    </cdr:to>
    <cdr:sp macro="" textlink="">
      <cdr:nvSpPr>
        <cdr:cNvPr id="410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0495" y="55089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Gasoline-A'!$A$85">
      <cdr:nvSpPr>
        <cdr:cNvPr id="4109" name="Text Box 1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AA66A52-8CC6-4E32-9D01-6472108F825F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January 2017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0.91728</cdr:x>
      <cdr:y>0.89774</cdr:y>
    </cdr:from>
    <cdr:ext cx="562098" cy="427226"/>
    <cdr:pic>
      <cdr:nvPicPr>
        <cdr:cNvPr id="4114" name="Picture 1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22914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doe.gov/emeu/aer/natgas.html" TargetMode="External"/><Relationship Id="rId13" Type="http://schemas.openxmlformats.org/officeDocument/2006/relationships/hyperlink" Target="http://www.eia.doe.gov/emeu/steo/pub/contents.html" TargetMode="External"/><Relationship Id="rId3" Type="http://schemas.openxmlformats.org/officeDocument/2006/relationships/hyperlink" Target="http://www.eia.gov/oil_gas/petroleum/data_publications/petroleum_marketing_monthly/pmm.html" TargetMode="External"/><Relationship Id="rId7" Type="http://schemas.openxmlformats.org/officeDocument/2006/relationships/hyperlink" Target="http://www.eia.gov/oil_gas/natural_gas/data_publications/natural_gas_monthly/ngm.html" TargetMode="External"/><Relationship Id="rId12" Type="http://schemas.openxmlformats.org/officeDocument/2006/relationships/hyperlink" Target="http://www.eia.gov/FTPROOT/multifuel/00357392.pdf" TargetMode="External"/><Relationship Id="rId2" Type="http://schemas.openxmlformats.org/officeDocument/2006/relationships/hyperlink" Target="http://www.bls.gov/cpi/" TargetMode="External"/><Relationship Id="rId16" Type="http://schemas.openxmlformats.org/officeDocument/2006/relationships/drawing" Target="../drawings/drawing38.xml"/><Relationship Id="rId1" Type="http://schemas.openxmlformats.org/officeDocument/2006/relationships/hyperlink" Target="http://www.eia.gov/steo/" TargetMode="External"/><Relationship Id="rId6" Type="http://schemas.openxmlformats.org/officeDocument/2006/relationships/hyperlink" Target="http://www.eia.gov/oil_gas/petroleum/data_publications/weekly_petroleum_status_report/wpsr.html" TargetMode="External"/><Relationship Id="rId11" Type="http://schemas.openxmlformats.org/officeDocument/2006/relationships/hyperlink" Target="http://www.eia.doe.gov/emeu/mer/prices.html" TargetMode="External"/><Relationship Id="rId5" Type="http://schemas.openxmlformats.org/officeDocument/2006/relationships/hyperlink" Target="http://www.eia.gov/oil_gas/petroleum/data_publications/weekly_petroleum_status_report/wpsr.html" TargetMode="External"/><Relationship Id="rId15" Type="http://schemas.openxmlformats.org/officeDocument/2006/relationships/printerSettings" Target="../printerSettings/printerSettings20.bin"/><Relationship Id="rId10" Type="http://schemas.openxmlformats.org/officeDocument/2006/relationships/hyperlink" Target="http://www.eia.doe.gov/emeu/aer/elect.html" TargetMode="External"/><Relationship Id="rId4" Type="http://schemas.openxmlformats.org/officeDocument/2006/relationships/hyperlink" Target="http://www.eia.doe.gov/emeu/mer/prices.html" TargetMode="External"/><Relationship Id="rId9" Type="http://schemas.openxmlformats.org/officeDocument/2006/relationships/hyperlink" Target="http://www.eia.doe.gov/emeu/mer/prices.html" TargetMode="External"/><Relationship Id="rId14" Type="http://schemas.openxmlformats.org/officeDocument/2006/relationships/hyperlink" Target="http://www.ihsglobalinsight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6:B26"/>
  <sheetViews>
    <sheetView tabSelected="1" workbookViewId="0"/>
  </sheetViews>
  <sheetFormatPr defaultColWidth="9.140625" defaultRowHeight="12.75" x14ac:dyDescent="0.2"/>
  <cols>
    <col min="1" max="1" width="8.5703125" style="24" customWidth="1"/>
    <col min="2" max="2" width="78" style="24" customWidth="1"/>
    <col min="3" max="16384" width="9.140625" style="24"/>
  </cols>
  <sheetData>
    <row r="6" spans="2:2" ht="15.75" x14ac:dyDescent="0.25">
      <c r="B6" s="23" t="str">
        <f>"Short-Term Energy Outlook Real and Nominal Prices, "&amp;TEXT('Notes and Sources'!$G$7,"Mmmm yyyy")</f>
        <v>Short-Term Energy Outlook Real and Nominal Prices, January 2017</v>
      </c>
    </row>
    <row r="8" spans="2:2" x14ac:dyDescent="0.2">
      <c r="B8" s="25" t="s">
        <v>193</v>
      </c>
    </row>
    <row r="9" spans="2:2" x14ac:dyDescent="0.2">
      <c r="B9" s="25" t="s">
        <v>194</v>
      </c>
    </row>
    <row r="10" spans="2:2" x14ac:dyDescent="0.2">
      <c r="B10" s="25" t="s">
        <v>195</v>
      </c>
    </row>
    <row r="11" spans="2:2" x14ac:dyDescent="0.2">
      <c r="B11" s="25" t="s">
        <v>217</v>
      </c>
    </row>
    <row r="12" spans="2:2" x14ac:dyDescent="0.2">
      <c r="B12" s="25" t="s">
        <v>218</v>
      </c>
    </row>
    <row r="13" spans="2:2" x14ac:dyDescent="0.2">
      <c r="B13" s="25" t="s">
        <v>219</v>
      </c>
    </row>
    <row r="14" spans="2:2" x14ac:dyDescent="0.2">
      <c r="B14" s="25" t="s">
        <v>225</v>
      </c>
    </row>
    <row r="15" spans="2:2" x14ac:dyDescent="0.2">
      <c r="B15" s="25" t="s">
        <v>226</v>
      </c>
    </row>
    <row r="16" spans="2:2" x14ac:dyDescent="0.2">
      <c r="B16" s="25" t="s">
        <v>227</v>
      </c>
    </row>
    <row r="17" spans="2:2" x14ac:dyDescent="0.2">
      <c r="B17" s="25" t="s">
        <v>228</v>
      </c>
    </row>
    <row r="18" spans="2:2" x14ac:dyDescent="0.2">
      <c r="B18" s="25" t="s">
        <v>229</v>
      </c>
    </row>
    <row r="19" spans="2:2" x14ac:dyDescent="0.2">
      <c r="B19" s="25" t="s">
        <v>230</v>
      </c>
    </row>
    <row r="20" spans="2:2" x14ac:dyDescent="0.2">
      <c r="B20" s="25" t="s">
        <v>231</v>
      </c>
    </row>
    <row r="21" spans="2:2" x14ac:dyDescent="0.2">
      <c r="B21" s="25" t="s">
        <v>232</v>
      </c>
    </row>
    <row r="22" spans="2:2" x14ac:dyDescent="0.2">
      <c r="B22" s="25" t="s">
        <v>233</v>
      </c>
    </row>
    <row r="23" spans="2:2" x14ac:dyDescent="0.2">
      <c r="B23" s="25" t="s">
        <v>234</v>
      </c>
    </row>
    <row r="24" spans="2:2" x14ac:dyDescent="0.2">
      <c r="B24" s="25" t="s">
        <v>235</v>
      </c>
    </row>
    <row r="25" spans="2:2" x14ac:dyDescent="0.2">
      <c r="B25" s="25" t="s">
        <v>236</v>
      </c>
    </row>
    <row r="26" spans="2:2" x14ac:dyDescent="0.2">
      <c r="B26" s="25" t="s">
        <v>196</v>
      </c>
    </row>
  </sheetData>
  <phoneticPr fontId="0" type="noConversion"/>
  <hyperlinks>
    <hyperlink ref="B13" location="'Gasoline-M'!A5" display="Motor Gasoline Regular Grade Retail Prices (Monthly)"/>
    <hyperlink ref="B17" location="'Heat Oil-A'!A5" display="Heating Oil Prices (Annual)"/>
    <hyperlink ref="B10" location="'Crude Oil-M'!A5" display="Imported Crude Oil Prices (Monthly)"/>
    <hyperlink ref="B19" location="'Heat Oil-M'!A5" display="Heating Oil Prices (Monthly)"/>
    <hyperlink ref="B15" location="'Diesel-Q'!A5" display="On-highway Diesel Prices (Quarterly)"/>
    <hyperlink ref="B20" location="'Natural Gas-A'!A5" display="Residential Natural Gas Prices (Annual)"/>
    <hyperlink ref="B21" location="'Natural Gas-Q'!A5" display="Residential Natural Gas Prices (Quarterly)"/>
    <hyperlink ref="B23" location="'Electricity-A'!A5" display="Residential Electricity Prices (Annual)"/>
    <hyperlink ref="B24" location="'Electricity-Q'!A5" display="Residential Electricity Prices (Quarterly)"/>
    <hyperlink ref="B25" location="'Electricity-M'!A5" display="Residential Electricity Prices (Monthly)"/>
    <hyperlink ref="B26" location="'Notes and Sources'!A8" display="Notes and Sources"/>
    <hyperlink ref="B14" location="'Diesel-A'!A5" display="On-highway Diesel Prices (Annual)"/>
    <hyperlink ref="B18" location="'Heat Oil-Q'!A5" display="Heating Oil Prices (Quarterly)"/>
    <hyperlink ref="B9" location="'Crude Oil-Q'!A5" display="Imported Crude Oil Prices (Quarterly)"/>
    <hyperlink ref="B11" location="'Gasoline-A'!A5" display="Motor Gasoline Retail Prices (Annual)"/>
    <hyperlink ref="B12" location="'Gasoline-Q'!A5" display="Motor Gasoline Retail Prices (Quarterly)"/>
    <hyperlink ref="B8" location="'Crude Oil-A'!A5" display="Imported Crude Oil Prices (Annual)"/>
    <hyperlink ref="B16" location="'Diesel-M'!A5" display="On-highway Diesel Prices (Monthly)"/>
    <hyperlink ref="B22" location="'Natural Gas-M'!A5" display="Residential Natural Gas Prices (Monthly)"/>
  </hyperlinks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5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42745</v>
      </c>
      <c r="D1" s="41"/>
    </row>
    <row r="2" spans="1:4" ht="15.75" x14ac:dyDescent="0.25">
      <c r="A2" s="11" t="s">
        <v>181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179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28856</v>
      </c>
      <c r="B41" s="26">
        <v>0.68500000000000005</v>
      </c>
      <c r="C41" s="12">
        <v>0.60499999999999998</v>
      </c>
      <c r="D41" s="12">
        <f>C41*$B$521/B41</f>
        <v>2.1501823649635035</v>
      </c>
    </row>
    <row r="42" spans="1:4" x14ac:dyDescent="0.2">
      <c r="A42" s="13">
        <v>28887</v>
      </c>
      <c r="B42" s="26">
        <v>0.69199999999999995</v>
      </c>
      <c r="C42" s="12">
        <v>0.63</v>
      </c>
      <c r="D42" s="12">
        <f>C42*$B$521/B42</f>
        <v>2.2163836994219657</v>
      </c>
    </row>
    <row r="43" spans="1:4" x14ac:dyDescent="0.2">
      <c r="A43" s="13">
        <v>28915</v>
      </c>
      <c r="B43" s="26">
        <v>0.69899999999999995</v>
      </c>
      <c r="C43" s="12">
        <v>0.64800000000000002</v>
      </c>
      <c r="D43" s="12">
        <f>C43*$B$521/B43</f>
        <v>2.2568792446351935</v>
      </c>
    </row>
    <row r="44" spans="1:4" x14ac:dyDescent="0.2">
      <c r="A44" s="13">
        <v>28946</v>
      </c>
      <c r="B44" s="26">
        <v>0.70599999999999996</v>
      </c>
      <c r="C44" s="12">
        <v>0.67500000000000004</v>
      </c>
      <c r="D44" s="12">
        <f>C44*$B$521/B44</f>
        <v>2.3276065155807366</v>
      </c>
    </row>
    <row r="45" spans="1:4" x14ac:dyDescent="0.2">
      <c r="A45" s="13">
        <v>28976</v>
      </c>
      <c r="B45" s="26">
        <v>0.71399999999999997</v>
      </c>
      <c r="C45" s="12">
        <v>0.73099999999999998</v>
      </c>
      <c r="D45" s="12">
        <f>C45*$B$521/B45</f>
        <v>2.4924683809523813</v>
      </c>
    </row>
    <row r="46" spans="1:4" x14ac:dyDescent="0.2">
      <c r="A46" s="13">
        <v>29007</v>
      </c>
      <c r="B46" s="26">
        <v>0.72199999999999998</v>
      </c>
      <c r="C46" s="12">
        <v>0.81799999999999995</v>
      </c>
      <c r="D46" s="12">
        <f>C46*$B$521/B46</f>
        <v>2.7582053628808865</v>
      </c>
    </row>
    <row r="47" spans="1:4" x14ac:dyDescent="0.2">
      <c r="A47" s="13">
        <v>29037</v>
      </c>
      <c r="B47" s="26">
        <v>0.73</v>
      </c>
      <c r="C47" s="12">
        <v>0.85599999999999998</v>
      </c>
      <c r="D47" s="12">
        <f>C47*$B$521/B47</f>
        <v>2.8547060602739727</v>
      </c>
    </row>
    <row r="48" spans="1:4" x14ac:dyDescent="0.2">
      <c r="A48" s="13">
        <v>29068</v>
      </c>
      <c r="B48" s="26">
        <v>0.73699999999999999</v>
      </c>
      <c r="C48" s="12">
        <v>0.89</v>
      </c>
      <c r="D48" s="12">
        <f>C48*$B$521/B48</f>
        <v>2.9399030664857531</v>
      </c>
    </row>
    <row r="49" spans="1:4" x14ac:dyDescent="0.2">
      <c r="A49" s="13">
        <v>29099</v>
      </c>
      <c r="B49" s="26">
        <v>0.74399999999999999</v>
      </c>
      <c r="C49" s="12">
        <v>0.89500000000000002</v>
      </c>
      <c r="D49" s="12">
        <f>C49*$B$521/B49</f>
        <v>2.9286036021505377</v>
      </c>
    </row>
    <row r="50" spans="1:4" x14ac:dyDescent="0.2">
      <c r="A50" s="13">
        <v>29129</v>
      </c>
      <c r="B50" s="26">
        <v>0.752</v>
      </c>
      <c r="C50" s="12">
        <v>0.91900000000000004</v>
      </c>
      <c r="D50" s="12">
        <f>C50*$B$521/B50</f>
        <v>2.9751451808510638</v>
      </c>
    </row>
    <row r="51" spans="1:4" x14ac:dyDescent="0.2">
      <c r="A51" s="13">
        <v>29160</v>
      </c>
      <c r="B51" s="26">
        <v>0.76</v>
      </c>
      <c r="C51" s="12">
        <v>0.93500000000000005</v>
      </c>
      <c r="D51" s="12">
        <f>C51*$B$521/B51</f>
        <v>2.9950805789473685</v>
      </c>
    </row>
    <row r="52" spans="1:4" x14ac:dyDescent="0.2">
      <c r="A52" s="13">
        <v>29190</v>
      </c>
      <c r="B52" s="26">
        <v>0.76900000000000002</v>
      </c>
      <c r="C52" s="12">
        <v>0.98299999999999998</v>
      </c>
      <c r="D52" s="12">
        <f>C52*$B$521/B52</f>
        <v>3.111986257477243</v>
      </c>
    </row>
    <row r="53" spans="1:4" x14ac:dyDescent="0.2">
      <c r="A53" s="13">
        <v>29221</v>
      </c>
      <c r="B53" s="26">
        <v>0.78</v>
      </c>
      <c r="C53" s="12">
        <v>0.997</v>
      </c>
      <c r="D53" s="12">
        <f>C53*$B$521/B53</f>
        <v>3.1117954974358972</v>
      </c>
    </row>
    <row r="54" spans="1:4" x14ac:dyDescent="0.2">
      <c r="A54" s="13">
        <v>29252</v>
      </c>
      <c r="B54" s="26">
        <v>0.79</v>
      </c>
      <c r="C54" s="12">
        <v>1.0189999999999999</v>
      </c>
      <c r="D54" s="12">
        <f>C54*$B$521/B54</f>
        <v>3.1402019949367084</v>
      </c>
    </row>
    <row r="55" spans="1:4" x14ac:dyDescent="0.2">
      <c r="A55" s="13">
        <v>29281</v>
      </c>
      <c r="B55" s="26">
        <v>0.80100000000000005</v>
      </c>
      <c r="C55" s="12">
        <v>1.0469999999999999</v>
      </c>
      <c r="D55" s="12">
        <f>C55*$B$521/B55</f>
        <v>3.1821793857677898</v>
      </c>
    </row>
    <row r="56" spans="1:4" x14ac:dyDescent="0.2">
      <c r="A56" s="13">
        <v>29312</v>
      </c>
      <c r="B56" s="26">
        <v>0.80900000000000005</v>
      </c>
      <c r="C56" s="12">
        <v>1.0489999999999999</v>
      </c>
      <c r="D56" s="12">
        <f>C56*$B$521/B56</f>
        <v>3.1567301557478364</v>
      </c>
    </row>
    <row r="57" spans="1:4" x14ac:dyDescent="0.2">
      <c r="A57" s="13">
        <v>29342</v>
      </c>
      <c r="B57" s="26">
        <v>0.81699999999999995</v>
      </c>
      <c r="C57" s="12">
        <v>1.048</v>
      </c>
      <c r="D57" s="12">
        <f>C57*$B$521/B57</f>
        <v>3.1228398922888623</v>
      </c>
    </row>
    <row r="58" spans="1:4" x14ac:dyDescent="0.2">
      <c r="A58" s="13">
        <v>29373</v>
      </c>
      <c r="B58" s="26">
        <v>0.82499999999999996</v>
      </c>
      <c r="C58" s="12">
        <v>1.054</v>
      </c>
      <c r="D58" s="12">
        <f>C58*$B$521/B58</f>
        <v>3.1102632921212123</v>
      </c>
    </row>
    <row r="59" spans="1:4" x14ac:dyDescent="0.2">
      <c r="A59" s="13">
        <v>29403</v>
      </c>
      <c r="B59" s="26">
        <v>0.82599999999999996</v>
      </c>
      <c r="C59" s="12">
        <v>1.0429999999999999</v>
      </c>
      <c r="D59" s="12">
        <f>C59*$B$521/B59</f>
        <v>3.0740770847457624</v>
      </c>
    </row>
    <row r="60" spans="1:4" x14ac:dyDescent="0.2">
      <c r="A60" s="13">
        <v>29434</v>
      </c>
      <c r="B60" s="26">
        <v>0.83199999999999996</v>
      </c>
      <c r="C60" s="12">
        <v>1.038</v>
      </c>
      <c r="D60" s="12">
        <f>C60*$B$521/B60</f>
        <v>3.0372778269230771</v>
      </c>
    </row>
    <row r="61" spans="1:4" x14ac:dyDescent="0.2">
      <c r="A61" s="13">
        <v>29465</v>
      </c>
      <c r="B61" s="26">
        <v>0.83899999999999997</v>
      </c>
      <c r="C61" s="12">
        <v>1.0409999999999999</v>
      </c>
      <c r="D61" s="12">
        <f>C61*$B$521/B61</f>
        <v>3.0206420309892725</v>
      </c>
    </row>
    <row r="62" spans="1:4" x14ac:dyDescent="0.2">
      <c r="A62" s="13">
        <v>29495</v>
      </c>
      <c r="B62" s="26">
        <v>0.84699999999999998</v>
      </c>
      <c r="C62" s="12">
        <v>1.03</v>
      </c>
      <c r="D62" s="12">
        <f>C62*$B$521/B62</f>
        <v>2.9604948288075561</v>
      </c>
    </row>
    <row r="63" spans="1:4" x14ac:dyDescent="0.2">
      <c r="A63" s="13">
        <v>29526</v>
      </c>
      <c r="B63" s="26">
        <v>0.85599999999999998</v>
      </c>
      <c r="C63" s="12">
        <v>1.0629999999999999</v>
      </c>
      <c r="D63" s="12">
        <f>C63*$B$521/B63</f>
        <v>3.0232216728971961</v>
      </c>
    </row>
    <row r="64" spans="1:4" x14ac:dyDescent="0.2">
      <c r="A64" s="13">
        <v>29556</v>
      </c>
      <c r="B64" s="26">
        <v>0.86399999999999999</v>
      </c>
      <c r="C64" s="12">
        <v>1.1000000000000001</v>
      </c>
      <c r="D64" s="12">
        <f>C64*$B$521/B64</f>
        <v>3.0994842592592597</v>
      </c>
    </row>
    <row r="65" spans="1:4" x14ac:dyDescent="0.2">
      <c r="A65" s="13">
        <v>29587</v>
      </c>
      <c r="B65" s="26">
        <v>0.872</v>
      </c>
      <c r="C65" s="12">
        <v>1.1439999999999999</v>
      </c>
      <c r="D65" s="12">
        <f>C65*$B$521/B65</f>
        <v>3.1938905688073391</v>
      </c>
    </row>
    <row r="66" spans="1:4" x14ac:dyDescent="0.2">
      <c r="A66" s="13">
        <v>29618</v>
      </c>
      <c r="B66" s="26">
        <v>0.88</v>
      </c>
      <c r="C66" s="12">
        <v>1.19</v>
      </c>
      <c r="D66" s="12">
        <f>C66*$B$521/B66</f>
        <v>3.2921133636363633</v>
      </c>
    </row>
    <row r="67" spans="1:4" x14ac:dyDescent="0.2">
      <c r="A67" s="13">
        <v>29646</v>
      </c>
      <c r="B67" s="26">
        <v>0.88600000000000001</v>
      </c>
      <c r="C67" s="12">
        <v>1.2170000000000001</v>
      </c>
      <c r="D67" s="12">
        <f>C67*$B$521/B67</f>
        <v>3.3440083160270881</v>
      </c>
    </row>
    <row r="68" spans="1:4" x14ac:dyDescent="0.2">
      <c r="A68" s="13">
        <v>29677</v>
      </c>
      <c r="B68" s="26">
        <v>0.89100000000000001</v>
      </c>
      <c r="C68" s="12">
        <v>1.206</v>
      </c>
      <c r="D68" s="12">
        <f>C68*$B$521/B68</f>
        <v>3.2951872323232321</v>
      </c>
    </row>
    <row r="69" spans="1:4" x14ac:dyDescent="0.2">
      <c r="A69" s="13">
        <v>29707</v>
      </c>
      <c r="B69" s="26">
        <v>0.89700000000000002</v>
      </c>
      <c r="C69" s="12">
        <v>1.198</v>
      </c>
      <c r="D69" s="12">
        <f>C69*$B$521/B69</f>
        <v>3.2514334358974359</v>
      </c>
    </row>
    <row r="70" spans="1:4" x14ac:dyDescent="0.2">
      <c r="A70" s="13">
        <v>29738</v>
      </c>
      <c r="B70" s="26">
        <v>0.90500000000000003</v>
      </c>
      <c r="C70" s="12">
        <v>1.194</v>
      </c>
      <c r="D70" s="12">
        <f>C70*$B$521/B70</f>
        <v>3.2119312441988948</v>
      </c>
    </row>
    <row r="71" spans="1:4" x14ac:dyDescent="0.2">
      <c r="A71" s="13">
        <v>29768</v>
      </c>
      <c r="B71" s="26">
        <v>0.91500000000000004</v>
      </c>
      <c r="C71" s="12">
        <v>1.165</v>
      </c>
      <c r="D71" s="12">
        <f>C71*$B$521/B71</f>
        <v>3.0996690273224043</v>
      </c>
    </row>
    <row r="72" spans="1:4" x14ac:dyDescent="0.2">
      <c r="A72" s="13">
        <v>29799</v>
      </c>
      <c r="B72" s="26">
        <v>0.92200000000000004</v>
      </c>
      <c r="C72" s="12">
        <v>1.1879999999999999</v>
      </c>
      <c r="D72" s="12">
        <f>C72*$B$521/B72</f>
        <v>3.1368663253796094</v>
      </c>
    </row>
    <row r="73" spans="1:4" x14ac:dyDescent="0.2">
      <c r="A73" s="13">
        <v>29830</v>
      </c>
      <c r="B73" s="26">
        <v>0.93100000000000005</v>
      </c>
      <c r="C73" s="12">
        <v>1.1830000000000001</v>
      </c>
      <c r="D73" s="12">
        <f>C73*$B$521/B73</f>
        <v>3.0934674887218048</v>
      </c>
    </row>
    <row r="74" spans="1:4" x14ac:dyDescent="0.2">
      <c r="A74" s="13">
        <v>29860</v>
      </c>
      <c r="B74" s="26">
        <v>0.93400000000000005</v>
      </c>
      <c r="C74" s="12">
        <v>1.1839999999999999</v>
      </c>
      <c r="D74" s="12">
        <f>C74*$B$521/B74</f>
        <v>3.0861378329764451</v>
      </c>
    </row>
    <row r="75" spans="1:4" x14ac:dyDescent="0.2">
      <c r="A75" s="13">
        <v>29891</v>
      </c>
      <c r="B75" s="26">
        <v>0.93799999999999994</v>
      </c>
      <c r="C75" s="12">
        <v>1.1859999999999999</v>
      </c>
      <c r="D75" s="12">
        <f>C75*$B$521/B75</f>
        <v>3.0781681705756929</v>
      </c>
    </row>
    <row r="76" spans="1:4" x14ac:dyDescent="0.2">
      <c r="A76" s="13">
        <v>29921</v>
      </c>
      <c r="B76" s="26">
        <v>0.94099999999999995</v>
      </c>
      <c r="C76" s="12">
        <v>1.1950000000000001</v>
      </c>
      <c r="D76" s="12">
        <f>C76*$B$521/B76</f>
        <v>3.0916389798087147</v>
      </c>
    </row>
    <row r="77" spans="1:4" x14ac:dyDescent="0.2">
      <c r="A77" s="13">
        <v>29952</v>
      </c>
      <c r="B77" s="26">
        <v>0.94399999999999995</v>
      </c>
      <c r="C77" s="12">
        <v>1.196</v>
      </c>
      <c r="D77" s="12">
        <f>C77*$B$521/B77</f>
        <v>3.0843927796610169</v>
      </c>
    </row>
    <row r="78" spans="1:4" x14ac:dyDescent="0.2">
      <c r="A78" s="13">
        <v>29983</v>
      </c>
      <c r="B78" s="26">
        <v>0.94699999999999995</v>
      </c>
      <c r="C78" s="12">
        <v>1.169</v>
      </c>
      <c r="D78" s="12">
        <f>C78*$B$521/B78</f>
        <v>3.0052113790918695</v>
      </c>
    </row>
    <row r="79" spans="1:4" x14ac:dyDescent="0.2">
      <c r="A79" s="13">
        <v>30011</v>
      </c>
      <c r="B79" s="26">
        <v>0.94699999999999995</v>
      </c>
      <c r="C79" s="12">
        <v>1.117</v>
      </c>
      <c r="D79" s="12">
        <f>C79*$B$521/B79</f>
        <v>2.8715321731784584</v>
      </c>
    </row>
    <row r="80" spans="1:4" x14ac:dyDescent="0.2">
      <c r="A80" s="13">
        <v>30042</v>
      </c>
      <c r="B80" s="26">
        <v>0.95</v>
      </c>
      <c r="C80" s="12">
        <v>1.0980000000000001</v>
      </c>
      <c r="D80" s="12">
        <f>C80*$B$521/B80</f>
        <v>2.8137740968421059</v>
      </c>
    </row>
    <row r="81" spans="1:4" x14ac:dyDescent="0.2">
      <c r="A81" s="13">
        <v>30072</v>
      </c>
      <c r="B81" s="26">
        <v>0.95899999999999996</v>
      </c>
      <c r="C81" s="12">
        <v>1.1140000000000001</v>
      </c>
      <c r="D81" s="12">
        <f>C81*$B$521/B81</f>
        <v>2.8279848342022946</v>
      </c>
    </row>
    <row r="82" spans="1:4" x14ac:dyDescent="0.2">
      <c r="A82" s="13">
        <v>30103</v>
      </c>
      <c r="B82" s="26">
        <v>0.97</v>
      </c>
      <c r="C82" s="12">
        <v>1.165</v>
      </c>
      <c r="D82" s="12">
        <f>C82*$B$521/B82</f>
        <v>2.9239145979381447</v>
      </c>
    </row>
    <row r="83" spans="1:4" x14ac:dyDescent="0.2">
      <c r="A83" s="13">
        <v>30133</v>
      </c>
      <c r="B83" s="26">
        <v>0.97499999999999998</v>
      </c>
      <c r="C83" s="12">
        <v>1.155</v>
      </c>
      <c r="D83" s="12">
        <f>C83*$B$521/B83</f>
        <v>2.8839508923076926</v>
      </c>
    </row>
    <row r="84" spans="1:4" x14ac:dyDescent="0.2">
      <c r="A84" s="13">
        <v>30164</v>
      </c>
      <c r="B84" s="26">
        <v>0.97699999999999998</v>
      </c>
      <c r="C84" s="12">
        <v>1.139</v>
      </c>
      <c r="D84" s="12">
        <f>C84*$B$521/B84</f>
        <v>2.8381781535312181</v>
      </c>
    </row>
    <row r="85" spans="1:4" x14ac:dyDescent="0.2">
      <c r="A85" s="13">
        <v>30195</v>
      </c>
      <c r="B85" s="26">
        <v>0.97699999999999998</v>
      </c>
      <c r="C85" s="12">
        <v>1.1499999999999999</v>
      </c>
      <c r="D85" s="12">
        <f>C85*$B$521/B85</f>
        <v>2.8655881269191399</v>
      </c>
    </row>
    <row r="86" spans="1:4" x14ac:dyDescent="0.2">
      <c r="A86" s="13">
        <v>30225</v>
      </c>
      <c r="B86" s="26">
        <v>0.98099999999999998</v>
      </c>
      <c r="C86" s="12">
        <v>1.169</v>
      </c>
      <c r="D86" s="12">
        <f>C86*$B$521/B86</f>
        <v>2.9010552252803263</v>
      </c>
    </row>
    <row r="87" spans="1:4" x14ac:dyDescent="0.2">
      <c r="A87" s="13">
        <v>30256</v>
      </c>
      <c r="B87" s="26">
        <v>0.98</v>
      </c>
      <c r="C87" s="12">
        <v>1.196</v>
      </c>
      <c r="D87" s="12">
        <f>C87*$B$521/B87</f>
        <v>2.9710885551020407</v>
      </c>
    </row>
    <row r="88" spans="1:4" x14ac:dyDescent="0.2">
      <c r="A88" s="13">
        <v>30286</v>
      </c>
      <c r="B88" s="26">
        <v>0.97699999999999998</v>
      </c>
      <c r="C88" s="12">
        <v>1.153</v>
      </c>
      <c r="D88" s="12">
        <f>C88*$B$521/B88</f>
        <v>2.8730635742067556</v>
      </c>
    </row>
    <row r="89" spans="1:4" x14ac:dyDescent="0.2">
      <c r="A89" s="13">
        <v>30317</v>
      </c>
      <c r="B89" s="26">
        <v>0.97899999999999998</v>
      </c>
      <c r="C89" s="12">
        <v>1.125</v>
      </c>
      <c r="D89" s="12">
        <f>C89*$B$521/B89</f>
        <v>2.7975658835546477</v>
      </c>
    </row>
    <row r="90" spans="1:4" x14ac:dyDescent="0.2">
      <c r="A90" s="13">
        <v>30348</v>
      </c>
      <c r="B90" s="26">
        <v>0.98</v>
      </c>
      <c r="C90" s="12">
        <v>1.105</v>
      </c>
      <c r="D90" s="12">
        <f>C90*$B$521/B90</f>
        <v>2.7450274693877552</v>
      </c>
    </row>
    <row r="91" spans="1:4" x14ac:dyDescent="0.2">
      <c r="A91" s="13">
        <v>30376</v>
      </c>
      <c r="B91" s="26">
        <v>0.98099999999999998</v>
      </c>
      <c r="C91" s="12">
        <v>1.0629999999999999</v>
      </c>
      <c r="D91" s="12">
        <f>C91*$B$521/B91</f>
        <v>2.637999747196738</v>
      </c>
    </row>
    <row r="92" spans="1:4" x14ac:dyDescent="0.2">
      <c r="A92" s="13">
        <v>30407</v>
      </c>
      <c r="B92" s="26">
        <v>0.98799999999999999</v>
      </c>
      <c r="C92" s="12">
        <v>1.1599999999999999</v>
      </c>
      <c r="D92" s="12">
        <f>C92*$B$521/B92</f>
        <v>2.8583245344129553</v>
      </c>
    </row>
    <row r="93" spans="1:4" x14ac:dyDescent="0.2">
      <c r="A93" s="13">
        <v>30437</v>
      </c>
      <c r="B93" s="26">
        <v>0.99199999999999999</v>
      </c>
      <c r="C93" s="12">
        <v>1.147</v>
      </c>
      <c r="D93" s="12">
        <f>C93*$B$521/B93</f>
        <v>2.8148952500000002</v>
      </c>
    </row>
    <row r="94" spans="1:4" x14ac:dyDescent="0.2">
      <c r="A94" s="13">
        <v>30468</v>
      </c>
      <c r="B94" s="26">
        <v>0.99399999999999999</v>
      </c>
      <c r="C94" s="12">
        <v>1.1539999999999999</v>
      </c>
      <c r="D94" s="12">
        <f>C94*$B$521/B94</f>
        <v>2.8263758712273641</v>
      </c>
    </row>
    <row r="95" spans="1:4" x14ac:dyDescent="0.2">
      <c r="A95" s="13">
        <v>30498</v>
      </c>
      <c r="B95" s="26">
        <v>0.998</v>
      </c>
      <c r="C95" s="12">
        <v>1.1439999999999999</v>
      </c>
      <c r="D95" s="12">
        <f>C95*$B$521/B95</f>
        <v>2.790653883767535</v>
      </c>
    </row>
    <row r="96" spans="1:4" x14ac:dyDescent="0.2">
      <c r="A96" s="13">
        <v>30529</v>
      </c>
      <c r="B96" s="26">
        <v>1.0009999999999999</v>
      </c>
      <c r="C96" s="12">
        <v>1.1499999999999999</v>
      </c>
      <c r="D96" s="12">
        <f>C96*$B$521/B96</f>
        <v>2.7968827172827173</v>
      </c>
    </row>
    <row r="97" spans="1:4" x14ac:dyDescent="0.2">
      <c r="A97" s="13">
        <v>30560</v>
      </c>
      <c r="B97" s="26">
        <v>1.004</v>
      </c>
      <c r="C97" s="12">
        <v>1.1559999999999999</v>
      </c>
      <c r="D97" s="12">
        <f>C97*$B$521/B97</f>
        <v>2.8030743266932268</v>
      </c>
    </row>
    <row r="98" spans="1:4" x14ac:dyDescent="0.2">
      <c r="A98" s="13">
        <v>30590</v>
      </c>
      <c r="B98" s="26">
        <v>1.008</v>
      </c>
      <c r="C98" s="12">
        <v>1.147</v>
      </c>
      <c r="D98" s="12">
        <f>C98*$B$521/B98</f>
        <v>2.770214373015873</v>
      </c>
    </row>
    <row r="99" spans="1:4" x14ac:dyDescent="0.2">
      <c r="A99" s="13">
        <v>30621</v>
      </c>
      <c r="B99" s="26">
        <v>1.0109999999999999</v>
      </c>
      <c r="C99" s="12">
        <v>1.1459999999999999</v>
      </c>
      <c r="D99" s="12">
        <f>C99*$B$521/B99</f>
        <v>2.7595861364985161</v>
      </c>
    </row>
    <row r="100" spans="1:4" x14ac:dyDescent="0.2">
      <c r="A100" s="13">
        <v>30651</v>
      </c>
      <c r="B100" s="26">
        <v>1.014</v>
      </c>
      <c r="C100" s="12">
        <v>1.1379999999999999</v>
      </c>
      <c r="D100" s="12">
        <f>C100*$B$521/B100</f>
        <v>2.732214548323471</v>
      </c>
    </row>
    <row r="101" spans="1:4" x14ac:dyDescent="0.2">
      <c r="A101" s="13">
        <v>30682</v>
      </c>
      <c r="B101" s="26">
        <v>1.0209999999999999</v>
      </c>
      <c r="C101" s="12">
        <v>1.173</v>
      </c>
      <c r="D101" s="12">
        <f>C101*$B$521/B101</f>
        <v>2.796937504407444</v>
      </c>
    </row>
    <row r="102" spans="1:4" x14ac:dyDescent="0.2">
      <c r="A102" s="13">
        <v>30713</v>
      </c>
      <c r="B102" s="26">
        <v>1.026</v>
      </c>
      <c r="C102" s="12">
        <v>1.17</v>
      </c>
      <c r="D102" s="12">
        <f>C102*$B$521/B102</f>
        <v>2.7761887719298244</v>
      </c>
    </row>
    <row r="103" spans="1:4" x14ac:dyDescent="0.2">
      <c r="A103" s="13">
        <v>30742</v>
      </c>
      <c r="B103" s="26">
        <v>1.0289999999999999</v>
      </c>
      <c r="C103" s="12">
        <v>1.143</v>
      </c>
      <c r="D103" s="12">
        <f>C103*$B$521/B103</f>
        <v>2.704215813411079</v>
      </c>
    </row>
    <row r="104" spans="1:4" x14ac:dyDescent="0.2">
      <c r="A104" s="13">
        <v>30773</v>
      </c>
      <c r="B104" s="26">
        <v>1.0329999999999999</v>
      </c>
      <c r="C104" s="12">
        <v>1.141</v>
      </c>
      <c r="D104" s="12">
        <f>C104*$B$521/B104</f>
        <v>2.6890310396902231</v>
      </c>
    </row>
    <row r="105" spans="1:4" x14ac:dyDescent="0.2">
      <c r="A105" s="13">
        <v>30803</v>
      </c>
      <c r="B105" s="26">
        <v>1.0349999999999999</v>
      </c>
      <c r="C105" s="12">
        <v>1.1419999999999999</v>
      </c>
      <c r="D105" s="12">
        <f>C105*$B$521/B105</f>
        <v>2.6861870222222222</v>
      </c>
    </row>
    <row r="106" spans="1:4" x14ac:dyDescent="0.2">
      <c r="A106" s="13">
        <v>30834</v>
      </c>
      <c r="B106" s="26">
        <v>1.0369999999999999</v>
      </c>
      <c r="C106" s="12">
        <v>1.1379999999999999</v>
      </c>
      <c r="D106" s="12">
        <f>C106*$B$521/B106</f>
        <v>2.671615768563163</v>
      </c>
    </row>
    <row r="107" spans="1:4" x14ac:dyDescent="0.2">
      <c r="A107" s="13">
        <v>30864</v>
      </c>
      <c r="B107" s="26">
        <v>1.0409999999999999</v>
      </c>
      <c r="C107" s="12">
        <v>1.131</v>
      </c>
      <c r="D107" s="12">
        <f>C107*$B$521/B107</f>
        <v>2.6449798501440926</v>
      </c>
    </row>
    <row r="108" spans="1:4" x14ac:dyDescent="0.2">
      <c r="A108" s="13">
        <v>30895</v>
      </c>
      <c r="B108" s="26">
        <v>1.044</v>
      </c>
      <c r="C108" s="12">
        <v>1.1859999999999999</v>
      </c>
      <c r="D108" s="12">
        <f>C108*$B$521/B108</f>
        <v>2.7656338544061301</v>
      </c>
    </row>
    <row r="109" spans="1:4" x14ac:dyDescent="0.2">
      <c r="A109" s="13">
        <v>30926</v>
      </c>
      <c r="B109" s="26">
        <v>1.0469999999999999</v>
      </c>
      <c r="C109" s="12">
        <v>1.1910000000000001</v>
      </c>
      <c r="D109" s="12">
        <f>C109*$B$521/B109</f>
        <v>2.7693354957020064</v>
      </c>
    </row>
    <row r="110" spans="1:4" x14ac:dyDescent="0.2">
      <c r="A110" s="13">
        <v>30956</v>
      </c>
      <c r="B110" s="26">
        <v>1.0509999999999999</v>
      </c>
      <c r="C110" s="12">
        <v>1.1850000000000001</v>
      </c>
      <c r="D110" s="12">
        <f>C110*$B$521/B110</f>
        <v>2.74489746907707</v>
      </c>
    </row>
    <row r="111" spans="1:4" x14ac:dyDescent="0.2">
      <c r="A111" s="13">
        <v>30987</v>
      </c>
      <c r="B111" s="26">
        <v>1.0529999999999999</v>
      </c>
      <c r="C111" s="12">
        <v>1.181</v>
      </c>
      <c r="D111" s="12">
        <f>C111*$B$521/B111</f>
        <v>2.7304361101614441</v>
      </c>
    </row>
    <row r="112" spans="1:4" x14ac:dyDescent="0.2">
      <c r="A112" s="13">
        <v>31017</v>
      </c>
      <c r="B112" s="26">
        <v>1.0549999999999999</v>
      </c>
      <c r="C112" s="12">
        <v>1.1759999999999999</v>
      </c>
      <c r="D112" s="12">
        <f>C112*$B$521/B112</f>
        <v>2.7137219943127961</v>
      </c>
    </row>
    <row r="113" spans="1:4" x14ac:dyDescent="0.2">
      <c r="A113" s="13">
        <v>31048</v>
      </c>
      <c r="B113" s="26">
        <v>1.0569999999999999</v>
      </c>
      <c r="C113" s="12">
        <v>1.1679999999999999</v>
      </c>
      <c r="D113" s="12">
        <f>C113*$B$521/B113</f>
        <v>2.690161468306528</v>
      </c>
    </row>
    <row r="114" spans="1:4" x14ac:dyDescent="0.2">
      <c r="A114" s="13">
        <v>31079</v>
      </c>
      <c r="B114" s="26">
        <v>1.0629999999999999</v>
      </c>
      <c r="C114" s="12">
        <v>1.1479999999999999</v>
      </c>
      <c r="D114" s="12">
        <f>C114*$B$521/B114</f>
        <v>2.6291727111947316</v>
      </c>
    </row>
    <row r="115" spans="1:4" x14ac:dyDescent="0.2">
      <c r="A115" s="13">
        <v>31107</v>
      </c>
      <c r="B115" s="26">
        <v>1.0680000000000001</v>
      </c>
      <c r="C115" s="12">
        <v>1.145</v>
      </c>
      <c r="D115" s="12">
        <f>C115*$B$521/B115</f>
        <v>2.6100253558052433</v>
      </c>
    </row>
    <row r="116" spans="1:4" x14ac:dyDescent="0.2">
      <c r="A116" s="13">
        <v>31138</v>
      </c>
      <c r="B116" s="26">
        <v>1.07</v>
      </c>
      <c r="C116" s="12">
        <v>1.163</v>
      </c>
      <c r="D116" s="12">
        <f>C116*$B$521/B116</f>
        <v>2.6461010766355142</v>
      </c>
    </row>
    <row r="117" spans="1:4" x14ac:dyDescent="0.2">
      <c r="A117" s="13">
        <v>31168</v>
      </c>
      <c r="B117" s="26">
        <v>1.0720000000000001</v>
      </c>
      <c r="C117" s="12">
        <v>1.167</v>
      </c>
      <c r="D117" s="12">
        <f>C117*$B$521/B117</f>
        <v>2.6502482910447762</v>
      </c>
    </row>
    <row r="118" spans="1:4" x14ac:dyDescent="0.2">
      <c r="A118" s="13">
        <v>31199</v>
      </c>
      <c r="B118" s="26">
        <v>1.075</v>
      </c>
      <c r="C118" s="12">
        <v>1.1519999999999999</v>
      </c>
      <c r="D118" s="12">
        <f>C118*$B$521/B118</f>
        <v>2.6088824260465113</v>
      </c>
    </row>
    <row r="119" spans="1:4" x14ac:dyDescent="0.2">
      <c r="A119" s="13">
        <v>31229</v>
      </c>
      <c r="B119" s="26">
        <v>1.077</v>
      </c>
      <c r="C119" s="12">
        <v>1.137</v>
      </c>
      <c r="D119" s="12">
        <f>C119*$B$521/B119</f>
        <v>2.570130963788301</v>
      </c>
    </row>
    <row r="120" spans="1:4" x14ac:dyDescent="0.2">
      <c r="A120" s="13">
        <v>31260</v>
      </c>
      <c r="B120" s="26">
        <v>1.079</v>
      </c>
      <c r="C120" s="12">
        <v>1.135</v>
      </c>
      <c r="D120" s="12">
        <f>C120*$B$521/B120</f>
        <v>2.5608545319740501</v>
      </c>
    </row>
    <row r="121" spans="1:4" x14ac:dyDescent="0.2">
      <c r="A121" s="13">
        <v>31291</v>
      </c>
      <c r="B121" s="26">
        <v>1.081</v>
      </c>
      <c r="C121" s="12">
        <v>1.159</v>
      </c>
      <c r="D121" s="12">
        <f>C121*$B$521/B121</f>
        <v>2.6101666382978728</v>
      </c>
    </row>
    <row r="122" spans="1:4" x14ac:dyDescent="0.2">
      <c r="A122" s="13">
        <v>31321</v>
      </c>
      <c r="B122" s="26">
        <v>1.085</v>
      </c>
      <c r="C122" s="12">
        <v>1.1879999999999999</v>
      </c>
      <c r="D122" s="12">
        <f>C122*$B$521/B122</f>
        <v>2.665613596313364</v>
      </c>
    </row>
    <row r="123" spans="1:4" x14ac:dyDescent="0.2">
      <c r="A123" s="13">
        <v>31352</v>
      </c>
      <c r="B123" s="26">
        <v>1.0900000000000001</v>
      </c>
      <c r="C123" s="12">
        <v>1.224</v>
      </c>
      <c r="D123" s="12">
        <f>C123*$B$521/B123</f>
        <v>2.7337916477064219</v>
      </c>
    </row>
    <row r="124" spans="1:4" x14ac:dyDescent="0.2">
      <c r="A124" s="13">
        <v>31382</v>
      </c>
      <c r="B124" s="26">
        <v>1.095</v>
      </c>
      <c r="C124" s="12">
        <v>1.2270000000000001</v>
      </c>
      <c r="D124" s="12">
        <f>C124*$B$521/B124</f>
        <v>2.7279784547945205</v>
      </c>
    </row>
    <row r="125" spans="1:4" x14ac:dyDescent="0.2">
      <c r="A125" s="13">
        <v>31413</v>
      </c>
      <c r="B125" s="26">
        <v>1.099</v>
      </c>
      <c r="C125" s="12">
        <v>1.18</v>
      </c>
      <c r="D125" s="12">
        <f>C125*$B$521/B125</f>
        <v>2.6139351410373064</v>
      </c>
    </row>
    <row r="126" spans="1:4" x14ac:dyDescent="0.2">
      <c r="A126" s="13">
        <v>31444</v>
      </c>
      <c r="B126" s="26">
        <v>1.097</v>
      </c>
      <c r="C126" s="12">
        <v>1.036</v>
      </c>
      <c r="D126" s="12">
        <f>C126*$B$521/B126</f>
        <v>2.2991304867821332</v>
      </c>
    </row>
    <row r="127" spans="1:4" x14ac:dyDescent="0.2">
      <c r="A127" s="13">
        <v>31472</v>
      </c>
      <c r="B127" s="26">
        <v>1.091</v>
      </c>
      <c r="C127" s="12">
        <v>0.92700000000000005</v>
      </c>
      <c r="D127" s="12">
        <f>C127*$B$521/B127</f>
        <v>2.0685473950504125</v>
      </c>
    </row>
    <row r="128" spans="1:4" x14ac:dyDescent="0.2">
      <c r="A128" s="13">
        <v>31503</v>
      </c>
      <c r="B128" s="26">
        <v>1.087</v>
      </c>
      <c r="C128" s="12">
        <v>0.89500000000000002</v>
      </c>
      <c r="D128" s="12">
        <f>C128*$B$521/B128</f>
        <v>2.004490413983441</v>
      </c>
    </row>
    <row r="129" spans="1:4" x14ac:dyDescent="0.2">
      <c r="A129" s="13">
        <v>31533</v>
      </c>
      <c r="B129" s="26">
        <v>1.0900000000000001</v>
      </c>
      <c r="C129" s="12">
        <v>0.88200000000000001</v>
      </c>
      <c r="D129" s="12">
        <f>C129*$B$521/B129</f>
        <v>1.9699380990825686</v>
      </c>
    </row>
    <row r="130" spans="1:4" x14ac:dyDescent="0.2">
      <c r="A130" s="13">
        <v>31564</v>
      </c>
      <c r="B130" s="26">
        <v>1.0940000000000001</v>
      </c>
      <c r="C130" s="12">
        <v>0.84399999999999997</v>
      </c>
      <c r="D130" s="12">
        <f>C130*$B$521/B130</f>
        <v>1.8781731042047529</v>
      </c>
    </row>
    <row r="131" spans="1:4" x14ac:dyDescent="0.2">
      <c r="A131" s="13">
        <v>31594</v>
      </c>
      <c r="B131" s="26">
        <v>1.095</v>
      </c>
      <c r="C131" s="12">
        <v>0.78200000000000003</v>
      </c>
      <c r="D131" s="12">
        <f>C131*$B$521/B131</f>
        <v>1.7386138155251143</v>
      </c>
    </row>
    <row r="132" spans="1:4" x14ac:dyDescent="0.2">
      <c r="A132" s="13">
        <v>31625</v>
      </c>
      <c r="B132" s="26">
        <v>1.0960000000000001</v>
      </c>
      <c r="C132" s="12">
        <v>0.81</v>
      </c>
      <c r="D132" s="12">
        <f>C132*$B$521/B132</f>
        <v>1.7992228467153284</v>
      </c>
    </row>
    <row r="133" spans="1:4" x14ac:dyDescent="0.2">
      <c r="A133" s="13">
        <v>31656</v>
      </c>
      <c r="B133" s="26">
        <v>1.1000000000000001</v>
      </c>
      <c r="C133" s="12">
        <v>0.82699999999999996</v>
      </c>
      <c r="D133" s="12">
        <f>C133*$B$521/B133</f>
        <v>1.8303043709090905</v>
      </c>
    </row>
    <row r="134" spans="1:4" x14ac:dyDescent="0.2">
      <c r="A134" s="13">
        <v>31686</v>
      </c>
      <c r="B134" s="26">
        <v>1.1020000000000001</v>
      </c>
      <c r="C134" s="12">
        <v>0.81299999999999994</v>
      </c>
      <c r="D134" s="12">
        <f>C134*$B$521/B134</f>
        <v>1.7960542214156077</v>
      </c>
    </row>
    <row r="135" spans="1:4" x14ac:dyDescent="0.2">
      <c r="A135" s="13">
        <v>31717</v>
      </c>
      <c r="B135" s="26">
        <v>1.1040000000000001</v>
      </c>
      <c r="C135" s="12">
        <v>0.82899999999999996</v>
      </c>
      <c r="D135" s="12">
        <f>C135*$B$521/B135</f>
        <v>1.8280831666666664</v>
      </c>
    </row>
    <row r="136" spans="1:4" x14ac:dyDescent="0.2">
      <c r="A136" s="13">
        <v>31747</v>
      </c>
      <c r="B136" s="26">
        <v>1.1080000000000001</v>
      </c>
      <c r="C136" s="12">
        <v>0.84099999999999997</v>
      </c>
      <c r="D136" s="12">
        <f>C136*$B$521/B136</f>
        <v>1.8478500577617325</v>
      </c>
    </row>
    <row r="137" spans="1:4" x14ac:dyDescent="0.2">
      <c r="A137" s="13">
        <v>31778</v>
      </c>
      <c r="B137" s="26">
        <v>1.1140000000000001</v>
      </c>
      <c r="C137" s="12">
        <v>0.89600000000000002</v>
      </c>
      <c r="D137" s="12">
        <f>C137*$B$521/B137</f>
        <v>1.9580929838420107</v>
      </c>
    </row>
    <row r="138" spans="1:4" x14ac:dyDescent="0.2">
      <c r="A138" s="13">
        <v>31809</v>
      </c>
      <c r="B138" s="26">
        <v>1.1180000000000001</v>
      </c>
      <c r="C138" s="12">
        <v>0.90100000000000002</v>
      </c>
      <c r="D138" s="12">
        <f>C138*$B$521/B138</f>
        <v>1.9619750483005365</v>
      </c>
    </row>
    <row r="139" spans="1:4" x14ac:dyDescent="0.2">
      <c r="A139" s="13">
        <v>31837</v>
      </c>
      <c r="B139" s="26">
        <v>1.1220000000000001</v>
      </c>
      <c r="C139" s="12">
        <v>0.89600000000000002</v>
      </c>
      <c r="D139" s="12">
        <f>C139*$B$521/B139</f>
        <v>1.9441315365418894</v>
      </c>
    </row>
    <row r="140" spans="1:4" x14ac:dyDescent="0.2">
      <c r="A140" s="13">
        <v>31868</v>
      </c>
      <c r="B140" s="26">
        <v>1.127</v>
      </c>
      <c r="C140" s="12">
        <v>0.90100000000000002</v>
      </c>
      <c r="D140" s="12">
        <f>C140*$B$521/B140</f>
        <v>1.9463071020408165</v>
      </c>
    </row>
    <row r="141" spans="1:4" x14ac:dyDescent="0.2">
      <c r="A141" s="13">
        <v>31898</v>
      </c>
      <c r="B141" s="26">
        <v>1.1299999999999999</v>
      </c>
      <c r="C141" s="12">
        <v>0.91200000000000003</v>
      </c>
      <c r="D141" s="12">
        <f>C141*$B$521/B141</f>
        <v>1.9648386265486728</v>
      </c>
    </row>
    <row r="142" spans="1:4" x14ac:dyDescent="0.2">
      <c r="A142" s="13">
        <v>31929</v>
      </c>
      <c r="B142" s="26">
        <v>1.135</v>
      </c>
      <c r="C142" s="12">
        <v>0.92200000000000004</v>
      </c>
      <c r="D142" s="12">
        <f>C142*$B$521/B142</f>
        <v>1.977632324229075</v>
      </c>
    </row>
    <row r="143" spans="1:4" x14ac:dyDescent="0.2">
      <c r="A143" s="13">
        <v>31959</v>
      </c>
      <c r="B143" s="26">
        <v>1.1379999999999999</v>
      </c>
      <c r="C143" s="12">
        <v>0.94599999999999995</v>
      </c>
      <c r="D143" s="12">
        <f>C143*$B$521/B143</f>
        <v>2.0237616731107204</v>
      </c>
    </row>
    <row r="144" spans="1:4" x14ac:dyDescent="0.2">
      <c r="A144" s="13">
        <v>31990</v>
      </c>
      <c r="B144" s="26">
        <v>1.143</v>
      </c>
      <c r="C144" s="12">
        <v>0.95899999999999996</v>
      </c>
      <c r="D144" s="12">
        <f>C144*$B$521/B144</f>
        <v>2.0425978442694661</v>
      </c>
    </row>
    <row r="145" spans="1:4" x14ac:dyDescent="0.2">
      <c r="A145" s="13">
        <v>32021</v>
      </c>
      <c r="B145" s="26">
        <v>1.147</v>
      </c>
      <c r="C145" s="12">
        <v>0.97</v>
      </c>
      <c r="D145" s="12">
        <f>C145*$B$521/B145</f>
        <v>2.0588220401046207</v>
      </c>
    </row>
    <row r="146" spans="1:4" x14ac:dyDescent="0.2">
      <c r="A146" s="13">
        <v>32051</v>
      </c>
      <c r="B146" s="26">
        <v>1.1499999999999999</v>
      </c>
      <c r="C146" s="12">
        <v>0.97299999999999998</v>
      </c>
      <c r="D146" s="12">
        <f>C146*$B$521/B146</f>
        <v>2.0598020799999999</v>
      </c>
    </row>
    <row r="147" spans="1:4" x14ac:dyDescent="0.2">
      <c r="A147" s="13">
        <v>32082</v>
      </c>
      <c r="B147" s="26">
        <v>1.1539999999999999</v>
      </c>
      <c r="C147" s="12">
        <v>0.98499999999999999</v>
      </c>
      <c r="D147" s="12">
        <f>C147*$B$521/B147</f>
        <v>2.0779778509532063</v>
      </c>
    </row>
    <row r="148" spans="1:4" x14ac:dyDescent="0.2">
      <c r="A148" s="13">
        <v>32112</v>
      </c>
      <c r="B148" s="26">
        <v>1.1559999999999999</v>
      </c>
      <c r="C148" s="12">
        <v>0.97699999999999998</v>
      </c>
      <c r="D148" s="12">
        <f>C148*$B$521/B148</f>
        <v>2.0575349550173012</v>
      </c>
    </row>
    <row r="149" spans="1:4" x14ac:dyDescent="0.2">
      <c r="A149" s="13">
        <v>32143</v>
      </c>
      <c r="B149" s="26">
        <v>1.1599999999999999</v>
      </c>
      <c r="C149" s="12">
        <v>0.95499999999999996</v>
      </c>
      <c r="D149" s="12">
        <f>C149*$B$521/B149</f>
        <v>2.0042683793103446</v>
      </c>
    </row>
    <row r="150" spans="1:4" x14ac:dyDescent="0.2">
      <c r="A150" s="13">
        <v>32174</v>
      </c>
      <c r="B150" s="26">
        <v>1.1619999999999999</v>
      </c>
      <c r="C150" s="12">
        <v>0.93200000000000005</v>
      </c>
      <c r="D150" s="12">
        <f>C150*$B$521/B150</f>
        <v>1.9526314354561105</v>
      </c>
    </row>
    <row r="151" spans="1:4" x14ac:dyDescent="0.2">
      <c r="A151" s="13">
        <v>32203</v>
      </c>
      <c r="B151" s="26">
        <v>1.165</v>
      </c>
      <c r="C151" s="12">
        <v>0.92200000000000004</v>
      </c>
      <c r="D151" s="12">
        <f>C151*$B$521/B151</f>
        <v>1.9267061699570815</v>
      </c>
    </row>
    <row r="152" spans="1:4" x14ac:dyDescent="0.2">
      <c r="A152" s="13">
        <v>32234</v>
      </c>
      <c r="B152" s="26">
        <v>1.1719999999999999</v>
      </c>
      <c r="C152" s="12">
        <v>0.93400000000000005</v>
      </c>
      <c r="D152" s="12">
        <f>C152*$B$521/B152</f>
        <v>1.940125201365188</v>
      </c>
    </row>
    <row r="153" spans="1:4" x14ac:dyDescent="0.2">
      <c r="A153" s="13">
        <v>32264</v>
      </c>
      <c r="B153" s="26">
        <v>1.175</v>
      </c>
      <c r="C153" s="12">
        <v>0.93799999999999994</v>
      </c>
      <c r="D153" s="12">
        <f>C153*$B$521/B153</f>
        <v>1.943459363404255</v>
      </c>
    </row>
    <row r="154" spans="1:4" x14ac:dyDescent="0.2">
      <c r="A154" s="13">
        <v>32295</v>
      </c>
      <c r="B154" s="26">
        <v>1.18</v>
      </c>
      <c r="C154" s="12">
        <v>0.91900000000000004</v>
      </c>
      <c r="D154" s="12">
        <f>C154*$B$521/B154</f>
        <v>1.896024725423729</v>
      </c>
    </row>
    <row r="155" spans="1:4" x14ac:dyDescent="0.2">
      <c r="A155" s="13">
        <v>32325</v>
      </c>
      <c r="B155" s="26">
        <v>1.1850000000000001</v>
      </c>
      <c r="C155" s="12">
        <v>0.90500000000000003</v>
      </c>
      <c r="D155" s="12">
        <f>C155*$B$521/B155</f>
        <v>1.8592625485232068</v>
      </c>
    </row>
    <row r="156" spans="1:4" x14ac:dyDescent="0.2">
      <c r="A156" s="13">
        <v>32356</v>
      </c>
      <c r="B156" s="26">
        <v>1.19</v>
      </c>
      <c r="C156" s="12">
        <v>0.89900000000000002</v>
      </c>
      <c r="D156" s="12">
        <f>C156*$B$521/B156</f>
        <v>1.8391757109243698</v>
      </c>
    </row>
    <row r="157" spans="1:4" x14ac:dyDescent="0.2">
      <c r="A157" s="13">
        <v>32387</v>
      </c>
      <c r="B157" s="26">
        <v>1.1950000000000001</v>
      </c>
      <c r="C157" s="12">
        <v>0.89700000000000002</v>
      </c>
      <c r="D157" s="12">
        <f>C157*$B$521/B157</f>
        <v>1.8274059313807531</v>
      </c>
    </row>
    <row r="158" spans="1:4" x14ac:dyDescent="0.2">
      <c r="A158" s="13">
        <v>32417</v>
      </c>
      <c r="B158" s="26">
        <v>1.1990000000000001</v>
      </c>
      <c r="C158" s="12">
        <v>0.88500000000000001</v>
      </c>
      <c r="D158" s="12">
        <f>C158*$B$521/B158</f>
        <v>1.7969441534612176</v>
      </c>
    </row>
    <row r="159" spans="1:4" x14ac:dyDescent="0.2">
      <c r="A159" s="13">
        <v>32448</v>
      </c>
      <c r="B159" s="26">
        <v>1.2030000000000001</v>
      </c>
      <c r="C159" s="12">
        <v>0.89300000000000002</v>
      </c>
      <c r="D159" s="12">
        <f>C159*$B$521/B159</f>
        <v>1.8071588295926848</v>
      </c>
    </row>
    <row r="160" spans="1:4" x14ac:dyDescent="0.2">
      <c r="A160" s="13">
        <v>32478</v>
      </c>
      <c r="B160" s="26">
        <v>1.2070000000000001</v>
      </c>
      <c r="C160" s="12">
        <v>0.91800000000000004</v>
      </c>
      <c r="D160" s="12">
        <f>C160*$B$521/B160</f>
        <v>1.8515945915492957</v>
      </c>
    </row>
    <row r="161" spans="1:4" x14ac:dyDescent="0.2">
      <c r="A161" s="13">
        <v>32509</v>
      </c>
      <c r="B161" s="26">
        <v>1.212</v>
      </c>
      <c r="C161" s="12">
        <v>0.94199999999999995</v>
      </c>
      <c r="D161" s="12">
        <f>C161*$B$521/B161</f>
        <v>1.892164</v>
      </c>
    </row>
    <row r="162" spans="1:4" x14ac:dyDescent="0.2">
      <c r="A162" s="13">
        <v>32540</v>
      </c>
      <c r="B162" s="26">
        <v>1.216</v>
      </c>
      <c r="C162" s="12">
        <v>0.94399999999999995</v>
      </c>
      <c r="D162" s="12">
        <f>C162*$B$521/B162</f>
        <v>1.8899438947368419</v>
      </c>
    </row>
    <row r="163" spans="1:4" x14ac:dyDescent="0.2">
      <c r="A163" s="13">
        <v>32568</v>
      </c>
      <c r="B163" s="26">
        <v>1.222</v>
      </c>
      <c r="C163" s="12">
        <v>0.96199999999999997</v>
      </c>
      <c r="D163" s="12">
        <f>C163*$B$521/B163</f>
        <v>1.9165244255319147</v>
      </c>
    </row>
    <row r="164" spans="1:4" x14ac:dyDescent="0.2">
      <c r="A164" s="13">
        <v>32599</v>
      </c>
      <c r="B164" s="26">
        <v>1.2310000000000001</v>
      </c>
      <c r="C164" s="12">
        <v>1.008</v>
      </c>
      <c r="D164" s="12">
        <f>C164*$B$521/B164</f>
        <v>1.9934849975629567</v>
      </c>
    </row>
    <row r="165" spans="1:4" x14ac:dyDescent="0.2">
      <c r="A165" s="13">
        <v>32629</v>
      </c>
      <c r="B165" s="26">
        <v>1.2370000000000001</v>
      </c>
      <c r="C165" s="12">
        <v>0.99399999999999999</v>
      </c>
      <c r="D165" s="12">
        <f>C165*$B$521/B165</f>
        <v>1.9562627130153596</v>
      </c>
    </row>
    <row r="166" spans="1:4" x14ac:dyDescent="0.2">
      <c r="A166" s="13">
        <v>32660</v>
      </c>
      <c r="B166" s="26">
        <v>1.2410000000000001</v>
      </c>
      <c r="C166" s="12">
        <v>0.96599999999999997</v>
      </c>
      <c r="D166" s="12">
        <f>C166*$B$521/B166</f>
        <v>1.8950288992747781</v>
      </c>
    </row>
    <row r="167" spans="1:4" x14ac:dyDescent="0.2">
      <c r="A167" s="13">
        <v>32690</v>
      </c>
      <c r="B167" s="26">
        <v>1.2450000000000001</v>
      </c>
      <c r="C167" s="12">
        <v>0.95799999999999996</v>
      </c>
      <c r="D167" s="12">
        <f>C167*$B$521/B167</f>
        <v>1.8732970538152607</v>
      </c>
    </row>
    <row r="168" spans="1:4" x14ac:dyDescent="0.2">
      <c r="A168" s="13">
        <v>32721</v>
      </c>
      <c r="B168" s="26">
        <v>1.2450000000000001</v>
      </c>
      <c r="C168" s="12">
        <v>0.95399999999999996</v>
      </c>
      <c r="D168" s="12">
        <f>C168*$B$521/B168</f>
        <v>1.8654753542168672</v>
      </c>
    </row>
    <row r="169" spans="1:4" x14ac:dyDescent="0.2">
      <c r="A169" s="13">
        <v>32752</v>
      </c>
      <c r="B169" s="26">
        <v>1.248</v>
      </c>
      <c r="C169" s="12">
        <v>0.999</v>
      </c>
      <c r="D169" s="12">
        <f>C169*$B$521/B169</f>
        <v>1.9487736346153846</v>
      </c>
    </row>
    <row r="170" spans="1:4" x14ac:dyDescent="0.2">
      <c r="A170" s="13">
        <v>32782</v>
      </c>
      <c r="B170" s="26">
        <v>1.254</v>
      </c>
      <c r="C170" s="12">
        <v>1.026</v>
      </c>
      <c r="D170" s="12">
        <f>C170*$B$521/B170</f>
        <v>1.9918669090909091</v>
      </c>
    </row>
    <row r="171" spans="1:4" x14ac:dyDescent="0.2">
      <c r="A171" s="13">
        <v>32813</v>
      </c>
      <c r="B171" s="26">
        <v>1.2589999999999999</v>
      </c>
      <c r="C171" s="12">
        <v>1.04</v>
      </c>
      <c r="D171" s="12">
        <f>C171*$B$521/B171</f>
        <v>2.0110279269261322</v>
      </c>
    </row>
    <row r="172" spans="1:4" x14ac:dyDescent="0.2">
      <c r="A172" s="13">
        <v>32843</v>
      </c>
      <c r="B172" s="26">
        <v>1.2629999999999999</v>
      </c>
      <c r="C172" s="12">
        <v>1.131</v>
      </c>
      <c r="D172" s="12">
        <f>C172*$B$521/B172</f>
        <v>2.1800665273159145</v>
      </c>
    </row>
    <row r="173" spans="1:4" x14ac:dyDescent="0.2">
      <c r="A173" s="13">
        <v>32874</v>
      </c>
      <c r="B173" s="26">
        <v>1.2749999999999999</v>
      </c>
      <c r="C173" s="12">
        <v>1.214</v>
      </c>
      <c r="D173" s="12">
        <f>C173*$B$521/B173</f>
        <v>2.3180296909803921</v>
      </c>
    </row>
    <row r="174" spans="1:4" x14ac:dyDescent="0.2">
      <c r="A174" s="13">
        <v>32905</v>
      </c>
      <c r="B174" s="26">
        <v>1.28</v>
      </c>
      <c r="C174" s="12">
        <v>1.0680000000000001</v>
      </c>
      <c r="D174" s="12">
        <f>C174*$B$521/B174</f>
        <v>2.0312892750000002</v>
      </c>
    </row>
    <row r="175" spans="1:4" x14ac:dyDescent="0.2">
      <c r="A175" s="13">
        <v>32933</v>
      </c>
      <c r="B175" s="26">
        <v>1.286</v>
      </c>
      <c r="C175" s="12">
        <v>1.0269999999999999</v>
      </c>
      <c r="D175" s="12">
        <f>C175*$B$521/B175</f>
        <v>1.9441956516329701</v>
      </c>
    </row>
    <row r="176" spans="1:4" x14ac:dyDescent="0.2">
      <c r="A176" s="13">
        <v>32964</v>
      </c>
      <c r="B176" s="26">
        <v>1.2889999999999999</v>
      </c>
      <c r="C176" s="12">
        <v>1.02</v>
      </c>
      <c r="D176" s="12">
        <f>C176*$B$521/B176</f>
        <v>1.9264500232738559</v>
      </c>
    </row>
    <row r="177" spans="1:4" x14ac:dyDescent="0.2">
      <c r="A177" s="13">
        <v>32994</v>
      </c>
      <c r="B177" s="26">
        <v>1.2909999999999999</v>
      </c>
      <c r="C177" s="12">
        <v>1.004</v>
      </c>
      <c r="D177" s="12">
        <f>C177*$B$521/B177</f>
        <v>1.8932935832687841</v>
      </c>
    </row>
    <row r="178" spans="1:4" x14ac:dyDescent="0.2">
      <c r="A178" s="13">
        <v>33025</v>
      </c>
      <c r="B178" s="26">
        <v>1.2989999999999999</v>
      </c>
      <c r="C178" s="12">
        <v>0.97499999999999998</v>
      </c>
      <c r="D178" s="12">
        <f>C178*$B$521/B178</f>
        <v>1.8272836027713626</v>
      </c>
    </row>
    <row r="179" spans="1:4" x14ac:dyDescent="0.2">
      <c r="A179" s="13">
        <v>33055</v>
      </c>
      <c r="B179" s="26">
        <v>1.3049999999999999</v>
      </c>
      <c r="C179" s="12">
        <v>0.98499999999999999</v>
      </c>
      <c r="D179" s="12">
        <f>C179*$B$521/B179</f>
        <v>1.8375375019157087</v>
      </c>
    </row>
    <row r="180" spans="1:4" x14ac:dyDescent="0.2">
      <c r="A180" s="13">
        <v>33086</v>
      </c>
      <c r="B180" s="26">
        <v>1.3160000000000001</v>
      </c>
      <c r="C180" s="12">
        <v>1.2050000000000001</v>
      </c>
      <c r="D180" s="12">
        <f>C180*$B$521/B180</f>
        <v>2.2291620972644379</v>
      </c>
    </row>
    <row r="181" spans="1:4" x14ac:dyDescent="0.2">
      <c r="A181" s="13">
        <v>33117</v>
      </c>
      <c r="B181" s="26">
        <v>1.325</v>
      </c>
      <c r="C181" s="12">
        <v>1.331</v>
      </c>
      <c r="D181" s="12">
        <f>C181*$B$521/B181</f>
        <v>2.4455281690566038</v>
      </c>
    </row>
    <row r="182" spans="1:4" x14ac:dyDescent="0.2">
      <c r="A182" s="13">
        <v>33147</v>
      </c>
      <c r="B182" s="26">
        <v>1.3340000000000001</v>
      </c>
      <c r="C182" s="12">
        <v>1.4359999999999999</v>
      </c>
      <c r="D182" s="12">
        <f>C182*$B$521/B182</f>
        <v>2.6206504827586206</v>
      </c>
    </row>
    <row r="183" spans="1:4" x14ac:dyDescent="0.2">
      <c r="A183" s="13">
        <v>33178</v>
      </c>
      <c r="B183" s="26">
        <v>1.337</v>
      </c>
      <c r="C183" s="12">
        <v>1.405</v>
      </c>
      <c r="D183" s="12">
        <f>C183*$B$521/B183</f>
        <v>2.5583232011967092</v>
      </c>
    </row>
    <row r="184" spans="1:4" x14ac:dyDescent="0.2">
      <c r="A184" s="13">
        <v>33208</v>
      </c>
      <c r="B184" s="26">
        <v>1.3420000000000001</v>
      </c>
      <c r="C184" s="12">
        <v>1.361</v>
      </c>
      <c r="D184" s="12">
        <f>C184*$B$521/B184</f>
        <v>2.4689716423248882</v>
      </c>
    </row>
    <row r="185" spans="1:4" x14ac:dyDescent="0.2">
      <c r="A185" s="13">
        <v>33239</v>
      </c>
      <c r="B185" s="26">
        <v>1.347</v>
      </c>
      <c r="C185" s="12">
        <v>1.2869999999999999</v>
      </c>
      <c r="D185" s="12">
        <f>C185*$B$521/B185</f>
        <v>2.326062841870824</v>
      </c>
    </row>
    <row r="186" spans="1:4" x14ac:dyDescent="0.2">
      <c r="A186" s="13">
        <v>33270</v>
      </c>
      <c r="B186" s="26">
        <v>1.3480000000000001</v>
      </c>
      <c r="C186" s="12">
        <v>1.1850000000000001</v>
      </c>
      <c r="D186" s="12">
        <f>C186*$B$521/B186</f>
        <v>2.1401240652818991</v>
      </c>
    </row>
    <row r="187" spans="1:4" x14ac:dyDescent="0.2">
      <c r="A187" s="13">
        <v>33298</v>
      </c>
      <c r="B187" s="26">
        <v>1.3480000000000001</v>
      </c>
      <c r="C187" s="12">
        <v>1.0920000000000001</v>
      </c>
      <c r="D187" s="12">
        <f>C187*$B$521/B187</f>
        <v>1.9721649614243324</v>
      </c>
    </row>
    <row r="188" spans="1:4" x14ac:dyDescent="0.2">
      <c r="A188" s="13">
        <v>33329</v>
      </c>
      <c r="B188" s="26">
        <v>1.351</v>
      </c>
      <c r="C188" s="12">
        <v>1.077</v>
      </c>
      <c r="D188" s="12">
        <f>C188*$B$521/B188</f>
        <v>1.9407555943745374</v>
      </c>
    </row>
    <row r="189" spans="1:4" x14ac:dyDescent="0.2">
      <c r="A189" s="13">
        <v>33359</v>
      </c>
      <c r="B189" s="26">
        <v>1.3560000000000001</v>
      </c>
      <c r="C189" s="12">
        <v>1.073</v>
      </c>
      <c r="D189" s="12">
        <f>C189*$B$521/B189</f>
        <v>1.9264179882005896</v>
      </c>
    </row>
    <row r="190" spans="1:4" x14ac:dyDescent="0.2">
      <c r="A190" s="13">
        <v>33390</v>
      </c>
      <c r="B190" s="26">
        <v>1.36</v>
      </c>
      <c r="C190" s="12">
        <v>1.117</v>
      </c>
      <c r="D190" s="12">
        <f>C190*$B$521/B190</f>
        <v>1.9995154176470586</v>
      </c>
    </row>
    <row r="191" spans="1:4" x14ac:dyDescent="0.2">
      <c r="A191" s="13">
        <v>33420</v>
      </c>
      <c r="B191" s="26">
        <v>1.3620000000000001</v>
      </c>
      <c r="C191" s="12">
        <v>1.0589999999999999</v>
      </c>
      <c r="D191" s="12">
        <f>C191*$B$521/B191</f>
        <v>1.8929072951541848</v>
      </c>
    </row>
    <row r="192" spans="1:4" x14ac:dyDescent="0.2">
      <c r="A192" s="13">
        <v>33451</v>
      </c>
      <c r="B192" s="26">
        <v>1.3660000000000001</v>
      </c>
      <c r="C192" s="12">
        <v>1.0960000000000001</v>
      </c>
      <c r="D192" s="12">
        <f>C192*$B$521/B192</f>
        <v>1.9533062840409958</v>
      </c>
    </row>
    <row r="193" spans="1:4" x14ac:dyDescent="0.2">
      <c r="A193" s="13">
        <v>33482</v>
      </c>
      <c r="B193" s="26">
        <v>1.37</v>
      </c>
      <c r="C193" s="12">
        <v>1.1220000000000001</v>
      </c>
      <c r="D193" s="12">
        <f>C193*$B$521/B193</f>
        <v>1.9938054656934305</v>
      </c>
    </row>
    <row r="194" spans="1:4" x14ac:dyDescent="0.2">
      <c r="A194" s="13">
        <v>33512</v>
      </c>
      <c r="B194" s="26">
        <v>1.3720000000000001</v>
      </c>
      <c r="C194" s="12">
        <v>1.1419999999999999</v>
      </c>
      <c r="D194" s="12">
        <f>C194*$B$521/B194</f>
        <v>2.0263874402332358</v>
      </c>
    </row>
    <row r="195" spans="1:4" x14ac:dyDescent="0.2">
      <c r="A195" s="13">
        <v>33543</v>
      </c>
      <c r="B195" s="26">
        <v>1.3779999999999999</v>
      </c>
      <c r="C195" s="12">
        <v>1.1719999999999999</v>
      </c>
      <c r="D195" s="12">
        <f>C195*$B$521/B195</f>
        <v>2.0705650856313498</v>
      </c>
    </row>
    <row r="196" spans="1:4" x14ac:dyDescent="0.2">
      <c r="A196" s="13">
        <v>33573</v>
      </c>
      <c r="B196" s="26">
        <v>1.3819999999999999</v>
      </c>
      <c r="C196" s="12">
        <v>1.1240000000000001</v>
      </c>
      <c r="D196" s="12">
        <f>C196*$B$521/B196</f>
        <v>1.9800162778581767</v>
      </c>
    </row>
    <row r="197" spans="1:4" x14ac:dyDescent="0.2">
      <c r="A197" s="13">
        <v>33604</v>
      </c>
      <c r="B197" s="26">
        <v>1.383</v>
      </c>
      <c r="C197" s="12">
        <v>1.07</v>
      </c>
      <c r="D197" s="12">
        <f>C197*$B$521/B197</f>
        <v>1.883528040491685</v>
      </c>
    </row>
    <row r="198" spans="1:4" x14ac:dyDescent="0.2">
      <c r="A198" s="13">
        <v>33635</v>
      </c>
      <c r="B198" s="26">
        <v>1.3859999999999999</v>
      </c>
      <c r="C198" s="12">
        <v>1.0580000000000001</v>
      </c>
      <c r="D198" s="12">
        <f>C198*$B$521/B198</f>
        <v>1.8583731832611836</v>
      </c>
    </row>
    <row r="199" spans="1:4" x14ac:dyDescent="0.2">
      <c r="A199" s="13">
        <v>33664</v>
      </c>
      <c r="B199" s="26">
        <v>1.391</v>
      </c>
      <c r="C199" s="12">
        <v>1.0589999999999999</v>
      </c>
      <c r="D199" s="12">
        <f>C199*$B$521/B199</f>
        <v>1.8534433759884974</v>
      </c>
    </row>
    <row r="200" spans="1:4" x14ac:dyDescent="0.2">
      <c r="A200" s="13">
        <v>33695</v>
      </c>
      <c r="B200" s="26">
        <v>1.3939999999999999</v>
      </c>
      <c r="C200" s="12">
        <v>1.08</v>
      </c>
      <c r="D200" s="12">
        <f>C200*$B$521/B200</f>
        <v>1.886129354375897</v>
      </c>
    </row>
    <row r="201" spans="1:4" x14ac:dyDescent="0.2">
      <c r="A201" s="13">
        <v>33725</v>
      </c>
      <c r="B201" s="26">
        <v>1.397</v>
      </c>
      <c r="C201" s="12">
        <v>1.107</v>
      </c>
      <c r="D201" s="12">
        <f>C201*$B$521/B201</f>
        <v>1.9291309434502506</v>
      </c>
    </row>
    <row r="202" spans="1:4" x14ac:dyDescent="0.2">
      <c r="A202" s="13">
        <v>33756</v>
      </c>
      <c r="B202" s="26">
        <v>1.401</v>
      </c>
      <c r="C202" s="12">
        <v>1.127</v>
      </c>
      <c r="D202" s="12">
        <f>C202*$B$521/B202</f>
        <v>1.9583768793718772</v>
      </c>
    </row>
    <row r="203" spans="1:4" x14ac:dyDescent="0.2">
      <c r="A203" s="13">
        <v>33786</v>
      </c>
      <c r="B203" s="26">
        <v>1.405</v>
      </c>
      <c r="C203" s="12">
        <v>1.129</v>
      </c>
      <c r="D203" s="12">
        <f>C203*$B$521/B203</f>
        <v>1.9562669153024912</v>
      </c>
    </row>
    <row r="204" spans="1:4" x14ac:dyDescent="0.2">
      <c r="A204" s="13">
        <v>33817</v>
      </c>
      <c r="B204" s="26">
        <v>1.4079999999999999</v>
      </c>
      <c r="C204" s="12">
        <v>1.123</v>
      </c>
      <c r="D204" s="12">
        <f>C204*$B$521/B204</f>
        <v>1.9417244261363638</v>
      </c>
    </row>
    <row r="205" spans="1:4" x14ac:dyDescent="0.2">
      <c r="A205" s="13">
        <v>33848</v>
      </c>
      <c r="B205" s="26">
        <v>1.411</v>
      </c>
      <c r="C205" s="12">
        <v>1.133</v>
      </c>
      <c r="D205" s="12">
        <f>C205*$B$521/B205</f>
        <v>1.9548497746279234</v>
      </c>
    </row>
    <row r="206" spans="1:4" x14ac:dyDescent="0.2">
      <c r="A206" s="13">
        <v>33878</v>
      </c>
      <c r="B206" s="26">
        <v>1.417</v>
      </c>
      <c r="C206" s="12">
        <v>1.1499999999999999</v>
      </c>
      <c r="D206" s="12">
        <f>C206*$B$521/B206</f>
        <v>1.9757795342272404</v>
      </c>
    </row>
    <row r="207" spans="1:4" x14ac:dyDescent="0.2">
      <c r="A207" s="13">
        <v>33909</v>
      </c>
      <c r="B207" s="26">
        <v>1.421</v>
      </c>
      <c r="C207" s="12">
        <v>1.139</v>
      </c>
      <c r="D207" s="12">
        <f>C207*$B$521/B207</f>
        <v>1.9513723124560169</v>
      </c>
    </row>
    <row r="208" spans="1:4" x14ac:dyDescent="0.2">
      <c r="A208" s="13">
        <v>33939</v>
      </c>
      <c r="B208" s="26">
        <v>1.423</v>
      </c>
      <c r="C208" s="12">
        <v>1.1120000000000001</v>
      </c>
      <c r="D208" s="12">
        <f>C208*$B$521/B208</f>
        <v>1.9024374195361915</v>
      </c>
    </row>
    <row r="209" spans="1:4" x14ac:dyDescent="0.2">
      <c r="A209" s="13">
        <v>33970</v>
      </c>
      <c r="B209" s="26">
        <v>1.4279999999999999</v>
      </c>
      <c r="C209" s="12">
        <v>1.0920000000000001</v>
      </c>
      <c r="D209" s="12">
        <f>C209*$B$521/B209</f>
        <v>1.861679529411765</v>
      </c>
    </row>
    <row r="210" spans="1:4" x14ac:dyDescent="0.2">
      <c r="A210" s="13">
        <v>34001</v>
      </c>
      <c r="B210" s="26">
        <v>1.431</v>
      </c>
      <c r="C210" s="12">
        <v>1.087</v>
      </c>
      <c r="D210" s="12">
        <f>C210*$B$521/B210</f>
        <v>1.8492703340321452</v>
      </c>
    </row>
    <row r="211" spans="1:4" x14ac:dyDescent="0.2">
      <c r="A211" s="13">
        <v>34029</v>
      </c>
      <c r="B211" s="26">
        <v>1.4330000000000001</v>
      </c>
      <c r="C211" s="12">
        <v>1.107</v>
      </c>
      <c r="D211" s="12">
        <f>C211*$B$521/B211</f>
        <v>1.8806670816468944</v>
      </c>
    </row>
    <row r="212" spans="1:4" x14ac:dyDescent="0.2">
      <c r="A212" s="13">
        <v>34060</v>
      </c>
      <c r="B212" s="26">
        <v>1.4379999999999999</v>
      </c>
      <c r="C212" s="12">
        <v>1.1040000000000001</v>
      </c>
      <c r="D212" s="12">
        <f>C212*$B$521/B212</f>
        <v>1.8690489680111269</v>
      </c>
    </row>
    <row r="213" spans="1:4" x14ac:dyDescent="0.2">
      <c r="A213" s="13">
        <v>34090</v>
      </c>
      <c r="B213" s="26">
        <v>1.4419999999999999</v>
      </c>
      <c r="C213" s="12">
        <v>1.103</v>
      </c>
      <c r="D213" s="12">
        <f>C213*$B$521/B213</f>
        <v>1.8621760832177532</v>
      </c>
    </row>
    <row r="214" spans="1:4" x14ac:dyDescent="0.2">
      <c r="A214" s="13">
        <v>34121</v>
      </c>
      <c r="B214" s="26">
        <v>1.4430000000000001</v>
      </c>
      <c r="C214" s="12">
        <v>1.0940000000000001</v>
      </c>
      <c r="D214" s="12">
        <f>C214*$B$521/B214</f>
        <v>1.8457015772695775</v>
      </c>
    </row>
    <row r="215" spans="1:4" x14ac:dyDescent="0.2">
      <c r="A215" s="13">
        <v>34151</v>
      </c>
      <c r="B215" s="26">
        <v>1.4450000000000001</v>
      </c>
      <c r="C215" s="12">
        <v>1.075</v>
      </c>
      <c r="D215" s="12">
        <f>C215*$B$521/B215</f>
        <v>1.8111361937716262</v>
      </c>
    </row>
    <row r="216" spans="1:4" x14ac:dyDescent="0.2">
      <c r="A216" s="13">
        <v>34182</v>
      </c>
      <c r="B216" s="26">
        <v>1.448</v>
      </c>
      <c r="C216" s="12">
        <v>1.0640000000000001</v>
      </c>
      <c r="D216" s="12">
        <f>C216*$B$521/B216</f>
        <v>1.7888896795580114</v>
      </c>
    </row>
    <row r="217" spans="1:4" x14ac:dyDescent="0.2">
      <c r="A217" s="13">
        <v>34213</v>
      </c>
      <c r="B217" s="26">
        <v>1.45</v>
      </c>
      <c r="C217" s="12">
        <v>1.103</v>
      </c>
      <c r="D217" s="12">
        <f>C217*$B$521/B217</f>
        <v>1.8519020082758622</v>
      </c>
    </row>
    <row r="218" spans="1:4" x14ac:dyDescent="0.2">
      <c r="A218" s="13">
        <v>34243</v>
      </c>
      <c r="B218" s="26">
        <v>1.456</v>
      </c>
      <c r="C218" s="12">
        <v>1.2170000000000001</v>
      </c>
      <c r="D218" s="12">
        <f>C218*$B$521/B218</f>
        <v>2.0348841813186813</v>
      </c>
    </row>
    <row r="219" spans="1:4" x14ac:dyDescent="0.2">
      <c r="A219" s="13">
        <v>34274</v>
      </c>
      <c r="B219" s="26">
        <v>1.46</v>
      </c>
      <c r="C219" s="12">
        <v>1.19</v>
      </c>
      <c r="D219" s="12">
        <f>C219*$B$521/B219</f>
        <v>1.9842875068493151</v>
      </c>
    </row>
    <row r="220" spans="1:4" x14ac:dyDescent="0.2">
      <c r="A220" s="13">
        <v>34304</v>
      </c>
      <c r="B220" s="26">
        <v>1.4630000000000001</v>
      </c>
      <c r="C220" s="12">
        <v>1.0960000000000001</v>
      </c>
      <c r="D220" s="12">
        <f>C220*$B$521/B220</f>
        <v>1.8237979384825702</v>
      </c>
    </row>
    <row r="221" spans="1:4" x14ac:dyDescent="0.2">
      <c r="A221" s="13">
        <v>34335</v>
      </c>
      <c r="B221" s="26">
        <v>1.4630000000000001</v>
      </c>
      <c r="C221" s="12">
        <v>1.0840000000000001</v>
      </c>
      <c r="D221" s="12">
        <f>C221*$B$521/B221</f>
        <v>1.8038293479152427</v>
      </c>
    </row>
    <row r="222" spans="1:4" x14ac:dyDescent="0.2">
      <c r="A222" s="13">
        <v>34366</v>
      </c>
      <c r="B222" s="26">
        <v>1.4670000000000001</v>
      </c>
      <c r="C222" s="12">
        <v>1.1120000000000001</v>
      </c>
      <c r="D222" s="12">
        <f>C222*$B$521/B222</f>
        <v>1.8453772651670077</v>
      </c>
    </row>
    <row r="223" spans="1:4" x14ac:dyDescent="0.2">
      <c r="A223" s="13">
        <v>34394</v>
      </c>
      <c r="B223" s="26">
        <v>1.4710000000000001</v>
      </c>
      <c r="C223" s="12">
        <v>1.1100000000000001</v>
      </c>
      <c r="D223" s="12">
        <f>C223*$B$521/B223</f>
        <v>1.837049245411285</v>
      </c>
    </row>
    <row r="224" spans="1:4" x14ac:dyDescent="0.2">
      <c r="A224" s="13">
        <v>34425</v>
      </c>
      <c r="B224" s="26">
        <v>1.472</v>
      </c>
      <c r="C224" s="12">
        <v>1.107</v>
      </c>
      <c r="D224" s="12">
        <f>C224*$B$521/B224</f>
        <v>1.8308396250000001</v>
      </c>
    </row>
    <row r="225" spans="1:4" x14ac:dyDescent="0.2">
      <c r="A225" s="13">
        <v>34455</v>
      </c>
      <c r="B225" s="26">
        <v>1.4750000000000001</v>
      </c>
      <c r="C225" s="12">
        <v>1.1000000000000001</v>
      </c>
      <c r="D225" s="12">
        <f>C225*$B$521/B225</f>
        <v>1.815562305084746</v>
      </c>
    </row>
    <row r="226" spans="1:4" x14ac:dyDescent="0.2">
      <c r="A226" s="13">
        <v>34486</v>
      </c>
      <c r="B226" s="26">
        <v>1.4790000000000001</v>
      </c>
      <c r="C226" s="12">
        <v>1.103</v>
      </c>
      <c r="D226" s="12">
        <f>C226*$B$521/B226</f>
        <v>1.8155902041920216</v>
      </c>
    </row>
    <row r="227" spans="1:4" x14ac:dyDescent="0.2">
      <c r="A227" s="13">
        <v>34516</v>
      </c>
      <c r="B227" s="26">
        <v>1.484</v>
      </c>
      <c r="C227" s="12">
        <v>1.1100000000000001</v>
      </c>
      <c r="D227" s="12">
        <f>C227*$B$521/B227</f>
        <v>1.8209564959568736</v>
      </c>
    </row>
    <row r="228" spans="1:4" x14ac:dyDescent="0.2">
      <c r="A228" s="13">
        <v>34547</v>
      </c>
      <c r="B228" s="26">
        <v>1.49</v>
      </c>
      <c r="C228" s="12">
        <v>1.123</v>
      </c>
      <c r="D228" s="12">
        <f>C228*$B$521/B228</f>
        <v>1.8348644241610739</v>
      </c>
    </row>
    <row r="229" spans="1:4" x14ac:dyDescent="0.2">
      <c r="A229" s="13">
        <v>34578</v>
      </c>
      <c r="B229" s="26">
        <v>1.4930000000000001</v>
      </c>
      <c r="C229" s="12">
        <v>1.125</v>
      </c>
      <c r="D229" s="12">
        <f>C229*$B$521/B229</f>
        <v>1.8344387139986604</v>
      </c>
    </row>
    <row r="230" spans="1:4" x14ac:dyDescent="0.2">
      <c r="A230" s="13">
        <v>34608</v>
      </c>
      <c r="B230" s="26">
        <v>1.494</v>
      </c>
      <c r="C230" s="12">
        <v>1.1220000000000001</v>
      </c>
      <c r="D230" s="12">
        <f>C230*$B$521/B230</f>
        <v>1.8283222811244981</v>
      </c>
    </row>
    <row r="231" spans="1:4" x14ac:dyDescent="0.2">
      <c r="A231" s="13">
        <v>34639</v>
      </c>
      <c r="B231" s="26">
        <v>1.498</v>
      </c>
      <c r="C231" s="12">
        <v>1.131</v>
      </c>
      <c r="D231" s="12">
        <f>C231*$B$521/B231</f>
        <v>1.8380667716955943</v>
      </c>
    </row>
    <row r="232" spans="1:4" x14ac:dyDescent="0.2">
      <c r="A232" s="13">
        <v>34669</v>
      </c>
      <c r="B232" s="26">
        <v>1.5009999999999999</v>
      </c>
      <c r="C232" s="12">
        <v>1.113</v>
      </c>
      <c r="D232" s="12">
        <f>C232*$B$521/B232</f>
        <v>1.8051985023317789</v>
      </c>
    </row>
    <row r="233" spans="1:4" x14ac:dyDescent="0.2">
      <c r="A233" s="13">
        <v>34700</v>
      </c>
      <c r="B233" s="26">
        <v>1.5049999999999999</v>
      </c>
      <c r="C233" s="12">
        <v>1.0980000000000001</v>
      </c>
      <c r="D233" s="12">
        <f>C233*$B$521/B233</f>
        <v>1.7761364730897014</v>
      </c>
    </row>
    <row r="234" spans="1:4" x14ac:dyDescent="0.2">
      <c r="A234" s="13">
        <v>34731</v>
      </c>
      <c r="B234" s="26">
        <v>1.5089999999999999</v>
      </c>
      <c r="C234" s="12">
        <v>1.0880000000000001</v>
      </c>
      <c r="D234" s="12">
        <f>C234*$B$521/B234</f>
        <v>1.7552951305500335</v>
      </c>
    </row>
    <row r="235" spans="1:4" x14ac:dyDescent="0.2">
      <c r="A235" s="13">
        <v>34759</v>
      </c>
      <c r="B235" s="26">
        <v>1.512</v>
      </c>
      <c r="C235" s="12">
        <v>1.0880000000000001</v>
      </c>
      <c r="D235" s="12">
        <f>C235*$B$521/B235</f>
        <v>1.7518124021164023</v>
      </c>
    </row>
    <row r="236" spans="1:4" x14ac:dyDescent="0.2">
      <c r="A236" s="13">
        <v>34790</v>
      </c>
      <c r="B236" s="26">
        <v>1.518</v>
      </c>
      <c r="C236" s="12">
        <v>1.1040000000000001</v>
      </c>
      <c r="D236" s="12">
        <f>C236*$B$521/B236</f>
        <v>1.7705483636363639</v>
      </c>
    </row>
    <row r="237" spans="1:4" x14ac:dyDescent="0.2">
      <c r="A237" s="13">
        <v>34820</v>
      </c>
      <c r="B237" s="26">
        <v>1.5209999999999999</v>
      </c>
      <c r="C237" s="12">
        <v>1.1259999999999999</v>
      </c>
      <c r="D237" s="12">
        <f>C237*$B$521/B237</f>
        <v>1.8022692333990795</v>
      </c>
    </row>
    <row r="238" spans="1:4" x14ac:dyDescent="0.2">
      <c r="A238" s="13">
        <v>34851</v>
      </c>
      <c r="B238" s="26">
        <v>1.524</v>
      </c>
      <c r="C238" s="12">
        <v>1.1200000000000001</v>
      </c>
      <c r="D238" s="12">
        <f>C238*$B$521/B238</f>
        <v>1.7891367979002628</v>
      </c>
    </row>
    <row r="239" spans="1:4" x14ac:dyDescent="0.2">
      <c r="A239" s="13">
        <v>34881</v>
      </c>
      <c r="B239" s="26">
        <v>1.526</v>
      </c>
      <c r="C239" s="12">
        <v>1.1000000000000001</v>
      </c>
      <c r="D239" s="12">
        <f>C239*$B$521/B239</f>
        <v>1.7548849279161207</v>
      </c>
    </row>
    <row r="240" spans="1:4" x14ac:dyDescent="0.2">
      <c r="A240" s="13">
        <v>34912</v>
      </c>
      <c r="B240" s="26">
        <v>1.5289999999999999</v>
      </c>
      <c r="C240" s="12">
        <v>1.105</v>
      </c>
      <c r="D240" s="12">
        <f>C240*$B$521/B240</f>
        <v>1.759402825376063</v>
      </c>
    </row>
    <row r="241" spans="1:4" x14ac:dyDescent="0.2">
      <c r="A241" s="13">
        <v>34943</v>
      </c>
      <c r="B241" s="26">
        <v>1.5309999999999999</v>
      </c>
      <c r="C241" s="12">
        <v>1.119</v>
      </c>
      <c r="D241" s="12">
        <f>C241*$B$521/B241</f>
        <v>1.7793664114957546</v>
      </c>
    </row>
    <row r="242" spans="1:4" x14ac:dyDescent="0.2">
      <c r="A242" s="13">
        <v>34973</v>
      </c>
      <c r="B242" s="26">
        <v>1.5349999999999999</v>
      </c>
      <c r="C242" s="12">
        <v>1.115</v>
      </c>
      <c r="D242" s="12">
        <f>C242*$B$521/B242</f>
        <v>1.7683856416938111</v>
      </c>
    </row>
    <row r="243" spans="1:4" x14ac:dyDescent="0.2">
      <c r="A243" s="13">
        <v>35004</v>
      </c>
      <c r="B243" s="26">
        <v>1.5369999999999999</v>
      </c>
      <c r="C243" s="12">
        <v>1.1200000000000001</v>
      </c>
      <c r="D243" s="12">
        <f>C243*$B$521/B243</f>
        <v>1.7740042160052054</v>
      </c>
    </row>
    <row r="244" spans="1:4" x14ac:dyDescent="0.2">
      <c r="A244" s="13">
        <v>35034</v>
      </c>
      <c r="B244" s="26">
        <v>1.5389999999999999</v>
      </c>
      <c r="C244" s="12">
        <v>1.1299999999999999</v>
      </c>
      <c r="D244" s="12">
        <f>C244*$B$521/B244</f>
        <v>1.7875175568551005</v>
      </c>
    </row>
    <row r="245" spans="1:4" x14ac:dyDescent="0.2">
      <c r="A245" s="13">
        <v>35065</v>
      </c>
      <c r="B245" s="26">
        <v>1.5469999999999999</v>
      </c>
      <c r="C245" s="12">
        <v>1.145</v>
      </c>
      <c r="D245" s="12">
        <f>C245*$B$521/B245</f>
        <v>1.8018791725921139</v>
      </c>
    </row>
    <row r="246" spans="1:4" x14ac:dyDescent="0.2">
      <c r="A246" s="13">
        <v>35096</v>
      </c>
      <c r="B246" s="26">
        <v>1.55</v>
      </c>
      <c r="C246" s="12">
        <v>1.145</v>
      </c>
      <c r="D246" s="12">
        <f>C246*$B$521/B246</f>
        <v>1.7983916645161291</v>
      </c>
    </row>
    <row r="247" spans="1:4" x14ac:dyDescent="0.2">
      <c r="A247" s="13">
        <v>35125</v>
      </c>
      <c r="B247" s="26">
        <v>1.5549999999999999</v>
      </c>
      <c r="C247" s="12">
        <v>1.1830000000000001</v>
      </c>
      <c r="D247" s="12">
        <f>C247*$B$521/B247</f>
        <v>1.8521017569131835</v>
      </c>
    </row>
    <row r="248" spans="1:4" x14ac:dyDescent="0.2">
      <c r="A248" s="13">
        <v>35156</v>
      </c>
      <c r="B248" s="26">
        <v>1.5609999999999999</v>
      </c>
      <c r="C248" s="12">
        <v>1.2749999999999999</v>
      </c>
      <c r="D248" s="12">
        <f>C248*$B$521/B248</f>
        <v>1.988464189622037</v>
      </c>
    </row>
    <row r="249" spans="1:4" x14ac:dyDescent="0.2">
      <c r="A249" s="13">
        <v>35186</v>
      </c>
      <c r="B249" s="26">
        <v>1.5640000000000001</v>
      </c>
      <c r="C249" s="12">
        <v>1.2729999999999999</v>
      </c>
      <c r="D249" s="12">
        <f>C249*$B$521/B249</f>
        <v>1.9815368235294115</v>
      </c>
    </row>
    <row r="250" spans="1:4" x14ac:dyDescent="0.2">
      <c r="A250" s="13">
        <v>35217</v>
      </c>
      <c r="B250" s="26">
        <v>1.5669999999999999</v>
      </c>
      <c r="C250" s="12">
        <v>1.2010000000000001</v>
      </c>
      <c r="D250" s="12">
        <f>C250*$B$521/B250</f>
        <v>1.8658834103382262</v>
      </c>
    </row>
    <row r="251" spans="1:4" x14ac:dyDescent="0.2">
      <c r="A251" s="13">
        <v>35247</v>
      </c>
      <c r="B251" s="26">
        <v>1.57</v>
      </c>
      <c r="C251" s="12">
        <v>1.1759999999999999</v>
      </c>
      <c r="D251" s="12">
        <f>C251*$B$521/B251</f>
        <v>1.8235520407643311</v>
      </c>
    </row>
    <row r="252" spans="1:4" x14ac:dyDescent="0.2">
      <c r="A252" s="13">
        <v>35278</v>
      </c>
      <c r="B252" s="26">
        <v>1.5720000000000001</v>
      </c>
      <c r="C252" s="12">
        <v>1.2010000000000001</v>
      </c>
      <c r="D252" s="12">
        <f>C252*$B$521/B252</f>
        <v>1.8599486666666669</v>
      </c>
    </row>
    <row r="253" spans="1:4" x14ac:dyDescent="0.2">
      <c r="A253" s="13">
        <v>35309</v>
      </c>
      <c r="B253" s="26">
        <v>1.577</v>
      </c>
      <c r="C253" s="12">
        <v>1.2649999999999999</v>
      </c>
      <c r="D253" s="12">
        <f>C253*$B$521/B253</f>
        <v>1.9528519720989219</v>
      </c>
    </row>
    <row r="254" spans="1:4" x14ac:dyDescent="0.2">
      <c r="A254" s="13">
        <v>35339</v>
      </c>
      <c r="B254" s="26">
        <v>1.5820000000000001</v>
      </c>
      <c r="C254" s="12">
        <v>1.323</v>
      </c>
      <c r="D254" s="12">
        <f>C254*$B$521/B254</f>
        <v>2.0359347610619469</v>
      </c>
    </row>
    <row r="255" spans="1:4" x14ac:dyDescent="0.2">
      <c r="A255" s="13">
        <v>35370</v>
      </c>
      <c r="B255" s="26">
        <v>1.587</v>
      </c>
      <c r="C255" s="12">
        <v>1.323</v>
      </c>
      <c r="D255" s="12">
        <f>C255*$B$521/B255</f>
        <v>2.0295203478260868</v>
      </c>
    </row>
    <row r="256" spans="1:4" x14ac:dyDescent="0.2">
      <c r="A256" s="13">
        <v>35400</v>
      </c>
      <c r="B256" s="26">
        <v>1.591</v>
      </c>
      <c r="C256" s="12">
        <v>1.3089999999999999</v>
      </c>
      <c r="D256" s="12">
        <f>C256*$B$521/B256</f>
        <v>2.0029954343180387</v>
      </c>
    </row>
    <row r="257" spans="1:4" x14ac:dyDescent="0.2">
      <c r="A257" s="13">
        <v>35431</v>
      </c>
      <c r="B257" s="26">
        <v>1.5940000000000001</v>
      </c>
      <c r="C257" s="12">
        <v>1.2909999999999999</v>
      </c>
      <c r="D257" s="12">
        <f>C257*$B$521/B257</f>
        <v>1.971734419071518</v>
      </c>
    </row>
    <row r="258" spans="1:4" x14ac:dyDescent="0.2">
      <c r="A258" s="13">
        <v>35462</v>
      </c>
      <c r="B258" s="26">
        <v>1.597</v>
      </c>
      <c r="C258" s="12">
        <v>1.28</v>
      </c>
      <c r="D258" s="12">
        <f>C258*$B$521/B258</f>
        <v>1.9512618159048216</v>
      </c>
    </row>
    <row r="259" spans="1:4" x14ac:dyDescent="0.2">
      <c r="A259" s="13">
        <v>35490</v>
      </c>
      <c r="B259" s="26">
        <v>1.5980000000000001</v>
      </c>
      <c r="C259" s="12">
        <v>1.2290000000000001</v>
      </c>
      <c r="D259" s="12">
        <f>C259*$B$521/B259</f>
        <v>1.8723438147684606</v>
      </c>
    </row>
    <row r="260" spans="1:4" x14ac:dyDescent="0.2">
      <c r="A260" s="13">
        <v>35521</v>
      </c>
      <c r="B260" s="26">
        <v>1.599</v>
      </c>
      <c r="C260" s="12">
        <v>1.212</v>
      </c>
      <c r="D260" s="12">
        <f>C260*$B$521/B260</f>
        <v>1.8452900863039399</v>
      </c>
    </row>
    <row r="261" spans="1:4" x14ac:dyDescent="0.2">
      <c r="A261" s="13">
        <v>35551</v>
      </c>
      <c r="B261" s="26">
        <v>1.599</v>
      </c>
      <c r="C261" s="12">
        <v>1.196</v>
      </c>
      <c r="D261" s="12">
        <f>C261*$B$521/B261</f>
        <v>1.8209298211382114</v>
      </c>
    </row>
    <row r="262" spans="1:4" x14ac:dyDescent="0.2">
      <c r="A262" s="13">
        <v>35582</v>
      </c>
      <c r="B262" s="26">
        <v>1.6020000000000001</v>
      </c>
      <c r="C262" s="12">
        <v>1.173</v>
      </c>
      <c r="D262" s="12">
        <f>C262*$B$521/B262</f>
        <v>1.7825675355805244</v>
      </c>
    </row>
    <row r="263" spans="1:4" x14ac:dyDescent="0.2">
      <c r="A263" s="13">
        <v>35612</v>
      </c>
      <c r="B263" s="26">
        <v>1.6040000000000001</v>
      </c>
      <c r="C263" s="12">
        <v>1.151</v>
      </c>
      <c r="D263" s="12">
        <f>C263*$B$521/B263</f>
        <v>1.7469539301745636</v>
      </c>
    </row>
    <row r="264" spans="1:4" x14ac:dyDescent="0.2">
      <c r="A264" s="13">
        <v>35643</v>
      </c>
      <c r="B264" s="26">
        <v>1.6080000000000001</v>
      </c>
      <c r="C264" s="12">
        <v>1.165</v>
      </c>
      <c r="D264" s="12">
        <f>C264*$B$521/B264</f>
        <v>1.7638042039800996</v>
      </c>
    </row>
    <row r="265" spans="1:4" x14ac:dyDescent="0.2">
      <c r="A265" s="13">
        <v>35674</v>
      </c>
      <c r="B265" s="26">
        <v>1.6120000000000001</v>
      </c>
      <c r="C265" s="12">
        <v>1.1599999999999999</v>
      </c>
      <c r="D265" s="12">
        <f>C265*$B$521/B265</f>
        <v>1.7518763275434241</v>
      </c>
    </row>
    <row r="266" spans="1:4" x14ac:dyDescent="0.2">
      <c r="A266" s="13">
        <v>35704</v>
      </c>
      <c r="B266" s="26">
        <v>1.615</v>
      </c>
      <c r="C266" s="12">
        <v>1.1830000000000001</v>
      </c>
      <c r="D266" s="12">
        <f>C266*$B$521/B266</f>
        <v>1.7832930229102169</v>
      </c>
    </row>
    <row r="267" spans="1:4" x14ac:dyDescent="0.2">
      <c r="A267" s="13">
        <v>35735</v>
      </c>
      <c r="B267" s="26">
        <v>1.617</v>
      </c>
      <c r="C267" s="12">
        <v>1.1919999999999999</v>
      </c>
      <c r="D267" s="12">
        <f>C267*$B$521/B267</f>
        <v>1.7946374570191712</v>
      </c>
    </row>
    <row r="268" spans="1:4" x14ac:dyDescent="0.2">
      <c r="A268" s="13">
        <v>35765</v>
      </c>
      <c r="B268" s="26">
        <v>1.6180000000000001</v>
      </c>
      <c r="C268" s="12">
        <v>1.1100000000000001</v>
      </c>
      <c r="D268" s="12">
        <f>C268*$B$521/B268</f>
        <v>1.6701479851668728</v>
      </c>
    </row>
    <row r="269" spans="1:4" x14ac:dyDescent="0.2">
      <c r="A269" s="13">
        <v>35796</v>
      </c>
      <c r="B269" s="26">
        <v>1.62</v>
      </c>
      <c r="C269" s="12">
        <v>1.1200000000000001</v>
      </c>
      <c r="D269" s="12">
        <f>C269*$B$521/B269</f>
        <v>1.6831138765432101</v>
      </c>
    </row>
    <row r="270" spans="1:4" x14ac:dyDescent="0.2">
      <c r="A270" s="13">
        <v>35827</v>
      </c>
      <c r="B270" s="26">
        <v>1.62</v>
      </c>
      <c r="C270" s="12">
        <v>1.0840000000000001</v>
      </c>
      <c r="D270" s="12">
        <f>C270*$B$521/B270</f>
        <v>1.6290137876543211</v>
      </c>
    </row>
    <row r="271" spans="1:4" x14ac:dyDescent="0.2">
      <c r="A271" s="13">
        <v>35855</v>
      </c>
      <c r="B271" s="26">
        <v>1.62</v>
      </c>
      <c r="C271" s="12">
        <v>1.0629999999999999</v>
      </c>
      <c r="D271" s="12">
        <f>C271*$B$521/B271</f>
        <v>1.5974554024691356</v>
      </c>
    </row>
    <row r="272" spans="1:4" x14ac:dyDescent="0.2">
      <c r="A272" s="13">
        <v>35886</v>
      </c>
      <c r="B272" s="26">
        <v>1.6220000000000001</v>
      </c>
      <c r="C272" s="12">
        <v>1.0669999999999999</v>
      </c>
      <c r="D272" s="12">
        <f>C272*$B$521/B272</f>
        <v>1.6014893760789146</v>
      </c>
    </row>
    <row r="273" spans="1:4" x14ac:dyDescent="0.2">
      <c r="A273" s="13">
        <v>35916</v>
      </c>
      <c r="B273" s="26">
        <v>1.6259999999999999</v>
      </c>
      <c r="C273" s="12">
        <v>1.069</v>
      </c>
      <c r="D273" s="12">
        <f>C273*$B$521/B273</f>
        <v>1.6005441426814269</v>
      </c>
    </row>
    <row r="274" spans="1:4" x14ac:dyDescent="0.2">
      <c r="A274" s="13">
        <v>35947</v>
      </c>
      <c r="B274" s="26">
        <v>1.6279999999999999</v>
      </c>
      <c r="C274" s="12">
        <v>1.0409999999999999</v>
      </c>
      <c r="D274" s="12">
        <f>C274*$B$521/B274</f>
        <v>1.5567067960687959</v>
      </c>
    </row>
    <row r="275" spans="1:4" x14ac:dyDescent="0.2">
      <c r="A275" s="13">
        <v>35977</v>
      </c>
      <c r="B275" s="26">
        <v>1.6319999999999999</v>
      </c>
      <c r="C275" s="12">
        <v>1.0289999999999999</v>
      </c>
      <c r="D275" s="12">
        <f>C275*$B$521/B275</f>
        <v>1.5349905735294116</v>
      </c>
    </row>
    <row r="276" spans="1:4" x14ac:dyDescent="0.2">
      <c r="A276" s="13">
        <v>36008</v>
      </c>
      <c r="B276" s="26">
        <v>1.6339999999999999</v>
      </c>
      <c r="C276" s="12">
        <v>1.0069999999999999</v>
      </c>
      <c r="D276" s="12">
        <f>C276*$B$521/B276</f>
        <v>1.5003338604651162</v>
      </c>
    </row>
    <row r="277" spans="1:4" x14ac:dyDescent="0.2">
      <c r="A277" s="13">
        <v>36039</v>
      </c>
      <c r="B277" s="26">
        <v>1.635</v>
      </c>
      <c r="C277" s="12">
        <v>1.024</v>
      </c>
      <c r="D277" s="12">
        <f>C277*$B$521/B277</f>
        <v>1.524729110703364</v>
      </c>
    </row>
    <row r="278" spans="1:4" x14ac:dyDescent="0.2">
      <c r="A278" s="13">
        <v>36069</v>
      </c>
      <c r="B278" s="26">
        <v>1.639</v>
      </c>
      <c r="C278" s="12">
        <v>1.0389999999999999</v>
      </c>
      <c r="D278" s="12">
        <f>C278*$B$521/B278</f>
        <v>1.5432883807199511</v>
      </c>
    </row>
    <row r="279" spans="1:4" x14ac:dyDescent="0.2">
      <c r="A279" s="13">
        <v>36100</v>
      </c>
      <c r="B279" s="26">
        <v>1.641</v>
      </c>
      <c r="C279" s="12">
        <v>1.022</v>
      </c>
      <c r="D279" s="12">
        <f>C279*$B$521/B279</f>
        <v>1.5161871346739793</v>
      </c>
    </row>
    <row r="280" spans="1:4" x14ac:dyDescent="0.2">
      <c r="A280" s="13">
        <v>36130</v>
      </c>
      <c r="B280" s="26">
        <v>1.6439999999999999</v>
      </c>
      <c r="C280" s="12">
        <v>0.97299999999999998</v>
      </c>
      <c r="D280" s="12">
        <f>C280*$B$521/B280</f>
        <v>1.4408591192214113</v>
      </c>
    </row>
    <row r="281" spans="1:4" x14ac:dyDescent="0.2">
      <c r="A281" s="13">
        <v>36161</v>
      </c>
      <c r="B281" s="26">
        <v>1.647</v>
      </c>
      <c r="C281" s="12">
        <v>0.96699999999999997</v>
      </c>
      <c r="D281" s="12">
        <f>C281*$B$521/B281</f>
        <v>1.429365736490589</v>
      </c>
    </row>
    <row r="282" spans="1:4" x14ac:dyDescent="0.2">
      <c r="A282" s="13">
        <v>36192</v>
      </c>
      <c r="B282" s="26">
        <v>1.647</v>
      </c>
      <c r="C282" s="12">
        <v>0.95899999999999996</v>
      </c>
      <c r="D282" s="12">
        <f>C282*$B$521/B282</f>
        <v>1.4175405804493015</v>
      </c>
    </row>
    <row r="283" spans="1:4" x14ac:dyDescent="0.2">
      <c r="A283" s="13">
        <v>36220</v>
      </c>
      <c r="B283" s="26">
        <v>1.6479999999999999</v>
      </c>
      <c r="C283" s="12">
        <v>0.997</v>
      </c>
      <c r="D283" s="12">
        <f>C283*$B$521/B283</f>
        <v>1.4728158300970875</v>
      </c>
    </row>
    <row r="284" spans="1:4" x14ac:dyDescent="0.2">
      <c r="A284" s="13">
        <v>36251</v>
      </c>
      <c r="B284" s="26">
        <v>1.659</v>
      </c>
      <c r="C284" s="12">
        <v>1.079</v>
      </c>
      <c r="D284" s="12">
        <f>C284*$B$521/B284</f>
        <v>1.5833814442435201</v>
      </c>
    </row>
    <row r="285" spans="1:4" x14ac:dyDescent="0.2">
      <c r="A285" s="13">
        <v>36281</v>
      </c>
      <c r="B285" s="26">
        <v>1.66</v>
      </c>
      <c r="C285" s="12">
        <v>1.073</v>
      </c>
      <c r="D285" s="12">
        <f>C285*$B$521/B285</f>
        <v>1.5736281879518073</v>
      </c>
    </row>
    <row r="286" spans="1:4" x14ac:dyDescent="0.2">
      <c r="A286" s="13">
        <v>36312</v>
      </c>
      <c r="B286" s="26">
        <v>1.66</v>
      </c>
      <c r="C286" s="12">
        <v>1.0740000000000001</v>
      </c>
      <c r="D286" s="12">
        <f>C286*$B$521/B286</f>
        <v>1.5750947566265063</v>
      </c>
    </row>
    <row r="287" spans="1:4" x14ac:dyDescent="0.2">
      <c r="A287" s="13">
        <v>36342</v>
      </c>
      <c r="B287" s="26">
        <v>1.667</v>
      </c>
      <c r="C287" s="12">
        <v>1.1220000000000001</v>
      </c>
      <c r="D287" s="12">
        <f>C287*$B$521/B287</f>
        <v>1.638580376724655</v>
      </c>
    </row>
    <row r="288" spans="1:4" x14ac:dyDescent="0.2">
      <c r="A288" s="13">
        <v>36373</v>
      </c>
      <c r="B288" s="26">
        <v>1.671</v>
      </c>
      <c r="C288" s="12">
        <v>1.1719999999999999</v>
      </c>
      <c r="D288" s="12">
        <f>C288*$B$521/B288</f>
        <v>1.7075037031717533</v>
      </c>
    </row>
    <row r="289" spans="1:4" x14ac:dyDescent="0.2">
      <c r="A289" s="13">
        <v>36404</v>
      </c>
      <c r="B289" s="26">
        <v>1.6779999999999999</v>
      </c>
      <c r="C289" s="12">
        <v>1.2150000000000001</v>
      </c>
      <c r="D289" s="12">
        <f>C289*$B$521/B289</f>
        <v>1.7627666030989275</v>
      </c>
    </row>
    <row r="290" spans="1:4" x14ac:dyDescent="0.2">
      <c r="A290" s="13">
        <v>36434</v>
      </c>
      <c r="B290" s="26">
        <v>1.681</v>
      </c>
      <c r="C290" s="12">
        <v>1.228</v>
      </c>
      <c r="D290" s="12">
        <f>C290*$B$521/B290</f>
        <v>1.7784478953004164</v>
      </c>
    </row>
    <row r="291" spans="1:4" x14ac:dyDescent="0.2">
      <c r="A291" s="13">
        <v>36465</v>
      </c>
      <c r="B291" s="26">
        <v>1.6839999999999999</v>
      </c>
      <c r="C291" s="12">
        <v>1.2629999999999999</v>
      </c>
      <c r="D291" s="12">
        <f>C291*$B$521/B291</f>
        <v>1.8258779999999999</v>
      </c>
    </row>
    <row r="292" spans="1:4" x14ac:dyDescent="0.2">
      <c r="A292" s="13">
        <v>36495</v>
      </c>
      <c r="B292" s="26">
        <v>1.6879999999999999</v>
      </c>
      <c r="C292" s="12">
        <v>1.292</v>
      </c>
      <c r="D292" s="12">
        <f>C292*$B$521/B292</f>
        <v>1.8633762843601898</v>
      </c>
    </row>
    <row r="293" spans="1:4" x14ac:dyDescent="0.2">
      <c r="A293" s="13">
        <v>36526</v>
      </c>
      <c r="B293" s="26">
        <v>1.6930000000000001</v>
      </c>
      <c r="C293" s="12">
        <v>1.3560000000000001</v>
      </c>
      <c r="D293" s="12">
        <f>C293*$B$521/B293</f>
        <v>1.9499039716479623</v>
      </c>
    </row>
    <row r="294" spans="1:4" x14ac:dyDescent="0.2">
      <c r="A294" s="13">
        <v>36557</v>
      </c>
      <c r="B294" s="26">
        <v>1.7</v>
      </c>
      <c r="C294" s="12">
        <v>1.4610000000000001</v>
      </c>
      <c r="D294" s="12">
        <f>C294*$B$521/B294</f>
        <v>2.0922413788235295</v>
      </c>
    </row>
    <row r="295" spans="1:4" x14ac:dyDescent="0.2">
      <c r="A295" s="13">
        <v>36586</v>
      </c>
      <c r="B295" s="26">
        <v>1.71</v>
      </c>
      <c r="C295" s="12">
        <v>1.4790000000000001</v>
      </c>
      <c r="D295" s="12">
        <f>C295*$B$521/B295</f>
        <v>2.1056324070175441</v>
      </c>
    </row>
    <row r="296" spans="1:4" x14ac:dyDescent="0.2">
      <c r="A296" s="13">
        <v>36617</v>
      </c>
      <c r="B296" s="26">
        <v>1.7090000000000001</v>
      </c>
      <c r="C296" s="12">
        <v>1.4219999999999999</v>
      </c>
      <c r="D296" s="12">
        <f>C296*$B$521/B296</f>
        <v>2.0256668741954358</v>
      </c>
    </row>
    <row r="297" spans="1:4" x14ac:dyDescent="0.2">
      <c r="A297" s="13">
        <v>36647</v>
      </c>
      <c r="B297" s="26">
        <v>1.712</v>
      </c>
      <c r="C297" s="12">
        <v>1.42</v>
      </c>
      <c r="D297" s="12">
        <f>C297*$B$521/B297</f>
        <v>2.0192731775700934</v>
      </c>
    </row>
    <row r="298" spans="1:4" x14ac:dyDescent="0.2">
      <c r="A298" s="13">
        <v>36678</v>
      </c>
      <c r="B298" s="26">
        <v>1.722</v>
      </c>
      <c r="C298" s="12">
        <v>1.421</v>
      </c>
      <c r="D298" s="12">
        <f>C298*$B$521/B298</f>
        <v>2.0089606178861787</v>
      </c>
    </row>
    <row r="299" spans="1:4" x14ac:dyDescent="0.2">
      <c r="A299" s="13">
        <v>36708</v>
      </c>
      <c r="B299" s="26">
        <v>1.7270000000000001</v>
      </c>
      <c r="C299" s="12">
        <v>1.4339999999999999</v>
      </c>
      <c r="D299" s="12">
        <f>C299*$B$521/B299</f>
        <v>2.0214700266357846</v>
      </c>
    </row>
    <row r="300" spans="1:4" x14ac:dyDescent="0.2">
      <c r="A300" s="13">
        <v>36739</v>
      </c>
      <c r="B300" s="26">
        <v>1.7270000000000001</v>
      </c>
      <c r="C300" s="12">
        <v>1.466</v>
      </c>
      <c r="D300" s="12">
        <f>C300*$B$521/B300</f>
        <v>2.0665795390851187</v>
      </c>
    </row>
    <row r="301" spans="1:4" x14ac:dyDescent="0.2">
      <c r="A301" s="13">
        <v>36770</v>
      </c>
      <c r="B301" s="26">
        <v>1.736</v>
      </c>
      <c r="C301" s="12">
        <v>1.637</v>
      </c>
      <c r="D301" s="12">
        <f>C301*$B$521/B301</f>
        <v>2.2956699585253455</v>
      </c>
    </row>
    <row r="302" spans="1:4" x14ac:dyDescent="0.2">
      <c r="A302" s="13">
        <v>36800</v>
      </c>
      <c r="B302" s="26">
        <v>1.7390000000000001</v>
      </c>
      <c r="C302" s="12">
        <v>1.637</v>
      </c>
      <c r="D302" s="12">
        <f>C302*$B$521/B302</f>
        <v>2.2917096308223113</v>
      </c>
    </row>
    <row r="303" spans="1:4" x14ac:dyDescent="0.2">
      <c r="A303" s="13">
        <v>36831</v>
      </c>
      <c r="B303" s="26">
        <v>1.742</v>
      </c>
      <c r="C303" s="12">
        <v>1.621</v>
      </c>
      <c r="D303" s="12">
        <f>C303*$B$521/B303</f>
        <v>2.2654024018369689</v>
      </c>
    </row>
    <row r="304" spans="1:4" x14ac:dyDescent="0.2">
      <c r="A304" s="13">
        <v>36861</v>
      </c>
      <c r="B304" s="26">
        <v>1.746</v>
      </c>
      <c r="C304" s="12">
        <v>1.5649999999999999</v>
      </c>
      <c r="D304" s="12">
        <f>C304*$B$521/B304</f>
        <v>2.1821298739977091</v>
      </c>
    </row>
    <row r="305" spans="1:4" x14ac:dyDescent="0.2">
      <c r="A305" s="13">
        <v>36892</v>
      </c>
      <c r="B305" s="26">
        <v>1.756</v>
      </c>
      <c r="C305" s="12">
        <v>1.524</v>
      </c>
      <c r="D305" s="12">
        <f>C305*$B$521/B305</f>
        <v>2.1128611025056947</v>
      </c>
    </row>
    <row r="306" spans="1:4" x14ac:dyDescent="0.2">
      <c r="A306" s="13">
        <v>36923</v>
      </c>
      <c r="B306" s="26">
        <v>1.76</v>
      </c>
      <c r="C306" s="12">
        <v>1.492</v>
      </c>
      <c r="D306" s="12">
        <f>C306*$B$521/B306</f>
        <v>2.0637954363636366</v>
      </c>
    </row>
    <row r="307" spans="1:4" x14ac:dyDescent="0.2">
      <c r="A307" s="13">
        <v>36951</v>
      </c>
      <c r="B307" s="26">
        <v>1.7609999999999999</v>
      </c>
      <c r="C307" s="12">
        <v>1.399</v>
      </c>
      <c r="D307" s="12">
        <f>C307*$B$521/B307</f>
        <v>1.9340551368540604</v>
      </c>
    </row>
    <row r="308" spans="1:4" x14ac:dyDescent="0.2">
      <c r="A308" s="13">
        <v>36982</v>
      </c>
      <c r="B308" s="26">
        <v>1.764</v>
      </c>
      <c r="C308" s="12">
        <v>1.4219999999999999</v>
      </c>
      <c r="D308" s="12">
        <f>C308*$B$521/B308</f>
        <v>1.9625083265306122</v>
      </c>
    </row>
    <row r="309" spans="1:4" x14ac:dyDescent="0.2">
      <c r="A309" s="13">
        <v>37012</v>
      </c>
      <c r="B309" s="26">
        <v>1.7729999999999999</v>
      </c>
      <c r="C309" s="12">
        <v>1.496</v>
      </c>
      <c r="D309" s="12">
        <f>C309*$B$521/B309</f>
        <v>2.0541556593344614</v>
      </c>
    </row>
    <row r="310" spans="1:4" x14ac:dyDescent="0.2">
      <c r="A310" s="13">
        <v>37043</v>
      </c>
      <c r="B310" s="26">
        <v>1.7769999999999999</v>
      </c>
      <c r="C310" s="12">
        <v>1.482</v>
      </c>
      <c r="D310" s="12">
        <f>C310*$B$521/B310</f>
        <v>2.0303516758581881</v>
      </c>
    </row>
    <row r="311" spans="1:4" x14ac:dyDescent="0.2">
      <c r="A311" s="13">
        <v>37073</v>
      </c>
      <c r="B311" s="26">
        <v>1.774</v>
      </c>
      <c r="C311" s="12">
        <v>1.375</v>
      </c>
      <c r="D311" s="12">
        <f>C311*$B$521/B311</f>
        <v>1.886946448703495</v>
      </c>
    </row>
    <row r="312" spans="1:4" x14ac:dyDescent="0.2">
      <c r="A312" s="13">
        <v>37104</v>
      </c>
      <c r="B312" s="26">
        <v>1.774</v>
      </c>
      <c r="C312" s="12">
        <v>1.39</v>
      </c>
      <c r="D312" s="12">
        <f>C312*$B$521/B312</f>
        <v>1.9075313190529875</v>
      </c>
    </row>
    <row r="313" spans="1:4" x14ac:dyDescent="0.2">
      <c r="A313" s="13">
        <v>37135</v>
      </c>
      <c r="B313" s="26">
        <v>1.7809999999999999</v>
      </c>
      <c r="C313" s="12">
        <v>1.4950000000000001</v>
      </c>
      <c r="D313" s="12">
        <f>C313*$B$521/B313</f>
        <v>2.0435617518248179</v>
      </c>
    </row>
    <row r="314" spans="1:4" x14ac:dyDescent="0.2">
      <c r="A314" s="13">
        <v>37165</v>
      </c>
      <c r="B314" s="26">
        <v>1.776</v>
      </c>
      <c r="C314" s="12">
        <v>1.35</v>
      </c>
      <c r="D314" s="12">
        <f>C314*$B$521/B314</f>
        <v>1.850552027027027</v>
      </c>
    </row>
    <row r="315" spans="1:4" x14ac:dyDescent="0.2">
      <c r="A315" s="13">
        <v>37196</v>
      </c>
      <c r="B315" s="26">
        <v>1.7749999999999999</v>
      </c>
      <c r="C315" s="12">
        <v>1.2589999999999999</v>
      </c>
      <c r="D315" s="12">
        <f>C315*$B$521/B315</f>
        <v>1.7267834005633802</v>
      </c>
    </row>
    <row r="316" spans="1:4" x14ac:dyDescent="0.2">
      <c r="A316" s="13">
        <v>37226</v>
      </c>
      <c r="B316" s="26">
        <v>1.774</v>
      </c>
      <c r="C316" s="12">
        <v>1.1679999999999999</v>
      </c>
      <c r="D316" s="12">
        <f>C316*$B$521/B316</f>
        <v>1.602875237880496</v>
      </c>
    </row>
    <row r="317" spans="1:4" x14ac:dyDescent="0.2">
      <c r="A317" s="13">
        <v>37257</v>
      </c>
      <c r="B317" s="26">
        <v>1.7769999999999999</v>
      </c>
      <c r="C317" s="12">
        <v>1.1499999999999999</v>
      </c>
      <c r="D317" s="12">
        <f>C317*$B$521/B317</f>
        <v>1.5755090602138435</v>
      </c>
    </row>
    <row r="318" spans="1:4" x14ac:dyDescent="0.2">
      <c r="A318" s="13">
        <v>37288</v>
      </c>
      <c r="B318" s="26">
        <v>1.78</v>
      </c>
      <c r="C318" s="12">
        <v>1.1519999999999999</v>
      </c>
      <c r="D318" s="12">
        <f>C318*$B$521/B318</f>
        <v>1.5755891056179774</v>
      </c>
    </row>
    <row r="319" spans="1:4" x14ac:dyDescent="0.2">
      <c r="A319" s="13">
        <v>37316</v>
      </c>
      <c r="B319" s="26">
        <v>1.7849999999999999</v>
      </c>
      <c r="C319" s="12">
        <v>1.23</v>
      </c>
      <c r="D319" s="12">
        <f>C319*$B$521/B319</f>
        <v>1.6775573781512605</v>
      </c>
    </row>
    <row r="320" spans="1:4" x14ac:dyDescent="0.2">
      <c r="A320" s="13">
        <v>37347</v>
      </c>
      <c r="B320" s="26">
        <v>1.7929999999999999</v>
      </c>
      <c r="C320" s="12">
        <v>1.3089999999999999</v>
      </c>
      <c r="D320" s="12">
        <f>C320*$B$521/B320</f>
        <v>1.7773372760736197</v>
      </c>
    </row>
    <row r="321" spans="1:4" x14ac:dyDescent="0.2">
      <c r="A321" s="13">
        <v>37377</v>
      </c>
      <c r="B321" s="26">
        <v>1.7949999999999999</v>
      </c>
      <c r="C321" s="12">
        <v>1.3049999999999999</v>
      </c>
      <c r="D321" s="12">
        <f>C321*$B$521/B321</f>
        <v>1.7699318774373258</v>
      </c>
    </row>
    <row r="322" spans="1:4" x14ac:dyDescent="0.2">
      <c r="A322" s="13">
        <v>37408</v>
      </c>
      <c r="B322" s="26">
        <v>1.796</v>
      </c>
      <c r="C322" s="12">
        <v>1.286</v>
      </c>
      <c r="D322" s="12">
        <f>C322*$B$521/B322</f>
        <v>1.7431916169265034</v>
      </c>
    </row>
    <row r="323" spans="1:4" x14ac:dyDescent="0.2">
      <c r="A323" s="13">
        <v>37438</v>
      </c>
      <c r="B323" s="26">
        <v>1.8</v>
      </c>
      <c r="C323" s="12">
        <v>1.2989999999999999</v>
      </c>
      <c r="D323" s="12">
        <f>C323*$B$521/B323</f>
        <v>1.7569003866666666</v>
      </c>
    </row>
    <row r="324" spans="1:4" x14ac:dyDescent="0.2">
      <c r="A324" s="13">
        <v>37469</v>
      </c>
      <c r="B324" s="26">
        <v>1.8049999999999999</v>
      </c>
      <c r="C324" s="12">
        <v>1.33</v>
      </c>
      <c r="D324" s="12">
        <f>C324*$B$521/B324</f>
        <v>1.793845052631579</v>
      </c>
    </row>
    <row r="325" spans="1:4" x14ac:dyDescent="0.2">
      <c r="A325" s="13">
        <v>37500</v>
      </c>
      <c r="B325" s="26">
        <v>1.8080000000000001</v>
      </c>
      <c r="C325" s="12">
        <v>1.411</v>
      </c>
      <c r="D325" s="12">
        <f>C325*$B$521/B325</f>
        <v>1.8999364734513273</v>
      </c>
    </row>
    <row r="326" spans="1:4" x14ac:dyDescent="0.2">
      <c r="A326" s="13">
        <v>37530</v>
      </c>
      <c r="B326" s="26">
        <v>1.8120000000000001</v>
      </c>
      <c r="C326" s="12">
        <v>1.462</v>
      </c>
      <c r="D326" s="12">
        <f>C326*$B$521/B326</f>
        <v>1.9642631611479029</v>
      </c>
    </row>
    <row r="327" spans="1:4" x14ac:dyDescent="0.2">
      <c r="A327" s="13">
        <v>37561</v>
      </c>
      <c r="B327" s="26">
        <v>1.8149999999999999</v>
      </c>
      <c r="C327" s="12">
        <v>1.42</v>
      </c>
      <c r="D327" s="12">
        <f>C327*$B$521/B327</f>
        <v>1.9046808154269972</v>
      </c>
    </row>
    <row r="328" spans="1:4" x14ac:dyDescent="0.2">
      <c r="A328" s="13">
        <v>37591</v>
      </c>
      <c r="B328" s="26">
        <v>1.8180000000000001</v>
      </c>
      <c r="C328" s="12">
        <v>1.4279999999999999</v>
      </c>
      <c r="D328" s="12">
        <f>C328*$B$521/B328</f>
        <v>1.9122506666666665</v>
      </c>
    </row>
    <row r="329" spans="1:4" x14ac:dyDescent="0.2">
      <c r="A329" s="13">
        <v>37622</v>
      </c>
      <c r="B329" s="26">
        <v>1.8260000000000001</v>
      </c>
      <c r="C329" s="12">
        <v>1.488</v>
      </c>
      <c r="D329" s="12">
        <f>C329*$B$521/B329</f>
        <v>1.9838674435925521</v>
      </c>
    </row>
    <row r="330" spans="1:4" x14ac:dyDescent="0.2">
      <c r="A330" s="13">
        <v>37653</v>
      </c>
      <c r="B330" s="26">
        <v>1.8360000000000001</v>
      </c>
      <c r="C330" s="12">
        <v>1.6539999999999999</v>
      </c>
      <c r="D330" s="12">
        <f>C330*$B$521/B330</f>
        <v>2.1931751721132895</v>
      </c>
    </row>
    <row r="331" spans="1:4" x14ac:dyDescent="0.2">
      <c r="A331" s="13">
        <v>37681</v>
      </c>
      <c r="B331" s="26">
        <v>1.839</v>
      </c>
      <c r="C331" s="12">
        <v>1.708</v>
      </c>
      <c r="D331" s="12">
        <f>C331*$B$521/B331</f>
        <v>2.2610836498096791</v>
      </c>
    </row>
    <row r="332" spans="1:4" x14ac:dyDescent="0.2">
      <c r="A332" s="13">
        <v>37712</v>
      </c>
      <c r="B332" s="26">
        <v>1.8320000000000001</v>
      </c>
      <c r="C332" s="12">
        <v>1.5329999999999999</v>
      </c>
      <c r="D332" s="12">
        <f>C332*$B$521/B332</f>
        <v>2.0371695589519647</v>
      </c>
    </row>
    <row r="333" spans="1:4" x14ac:dyDescent="0.2">
      <c r="A333" s="13">
        <v>37742</v>
      </c>
      <c r="B333" s="26">
        <v>1.829</v>
      </c>
      <c r="C333" s="12">
        <v>1.4510000000000001</v>
      </c>
      <c r="D333" s="12">
        <f>C333*$B$521/B333</f>
        <v>1.9313642996172773</v>
      </c>
    </row>
    <row r="334" spans="1:4" x14ac:dyDescent="0.2">
      <c r="A334" s="13">
        <v>37773</v>
      </c>
      <c r="B334" s="26">
        <v>1.831</v>
      </c>
      <c r="C334" s="12">
        <v>1.4239999999999999</v>
      </c>
      <c r="D334" s="12">
        <f>C334*$B$521/B334</f>
        <v>1.8933553773894047</v>
      </c>
    </row>
    <row r="335" spans="1:4" x14ac:dyDescent="0.2">
      <c r="A335" s="13">
        <v>37803</v>
      </c>
      <c r="B335" s="26">
        <v>1.837</v>
      </c>
      <c r="C335" s="12">
        <v>1.4350000000000001</v>
      </c>
      <c r="D335" s="12">
        <f>C335*$B$521/B335</f>
        <v>1.9017491780076212</v>
      </c>
    </row>
    <row r="336" spans="1:4" x14ac:dyDescent="0.2">
      <c r="A336" s="13">
        <v>37834</v>
      </c>
      <c r="B336" s="26">
        <v>1.845</v>
      </c>
      <c r="C336" s="12">
        <v>1.4850000000000001</v>
      </c>
      <c r="D336" s="12">
        <f>C336*$B$521/B336</f>
        <v>1.9594788292682928</v>
      </c>
    </row>
    <row r="337" spans="1:4" x14ac:dyDescent="0.2">
      <c r="A337" s="13">
        <v>37865</v>
      </c>
      <c r="B337" s="26">
        <v>1.851</v>
      </c>
      <c r="C337" s="12">
        <v>1.4610000000000001</v>
      </c>
      <c r="D337" s="12">
        <f>C337*$B$521/B337</f>
        <v>1.9215615040518639</v>
      </c>
    </row>
    <row r="338" spans="1:4" x14ac:dyDescent="0.2">
      <c r="A338" s="13">
        <v>37895</v>
      </c>
      <c r="B338" s="26">
        <v>1.849</v>
      </c>
      <c r="C338" s="12">
        <v>1.4810000000000001</v>
      </c>
      <c r="D338" s="12">
        <f>C338*$B$521/B338</f>
        <v>1.9499731876690103</v>
      </c>
    </row>
    <row r="339" spans="1:4" x14ac:dyDescent="0.2">
      <c r="A339" s="13">
        <v>37926</v>
      </c>
      <c r="B339" s="26">
        <v>1.85</v>
      </c>
      <c r="C339" s="12">
        <v>1.482</v>
      </c>
      <c r="D339" s="12">
        <f>C339*$B$521/B339</f>
        <v>1.9502350962162163</v>
      </c>
    </row>
    <row r="340" spans="1:4" x14ac:dyDescent="0.2">
      <c r="A340" s="13">
        <v>37956</v>
      </c>
      <c r="B340" s="26">
        <v>1.855</v>
      </c>
      <c r="C340" s="12">
        <v>1.49</v>
      </c>
      <c r="D340" s="12">
        <f>C340*$B$521/B340</f>
        <v>1.9554776064690027</v>
      </c>
    </row>
    <row r="341" spans="1:4" x14ac:dyDescent="0.2">
      <c r="A341" s="13">
        <v>37987</v>
      </c>
      <c r="B341" s="26">
        <v>1.863</v>
      </c>
      <c r="C341" s="12">
        <v>1.5509999999999999</v>
      </c>
      <c r="D341" s="12">
        <f>C341*$B$521/B341</f>
        <v>2.026793185185185</v>
      </c>
    </row>
    <row r="342" spans="1:4" x14ac:dyDescent="0.2">
      <c r="A342" s="13">
        <v>38018</v>
      </c>
      <c r="B342" s="26">
        <v>1.867</v>
      </c>
      <c r="C342" s="12">
        <v>1.5820000000000001</v>
      </c>
      <c r="D342" s="12">
        <f>C342*$B$521/B342</f>
        <v>2.0628737696839852</v>
      </c>
    </row>
    <row r="343" spans="1:4" x14ac:dyDescent="0.2">
      <c r="A343" s="13">
        <v>38047</v>
      </c>
      <c r="B343" s="26">
        <v>1.871</v>
      </c>
      <c r="C343" s="12">
        <v>1.629</v>
      </c>
      <c r="D343" s="12">
        <f>C343*$B$521/B343</f>
        <v>2.1196189289150187</v>
      </c>
    </row>
    <row r="344" spans="1:4" x14ac:dyDescent="0.2">
      <c r="A344" s="13">
        <v>38078</v>
      </c>
      <c r="B344" s="26">
        <v>1.8740000000000001</v>
      </c>
      <c r="C344" s="12">
        <v>1.6919999999999999</v>
      </c>
      <c r="D344" s="12">
        <f>C344*$B$521/B344</f>
        <v>2.1980687129135537</v>
      </c>
    </row>
    <row r="345" spans="1:4" x14ac:dyDescent="0.2">
      <c r="A345" s="13">
        <v>38108</v>
      </c>
      <c r="B345" s="26">
        <v>1.8819999999999999</v>
      </c>
      <c r="C345" s="12">
        <v>1.746</v>
      </c>
      <c r="D345" s="12">
        <f>C345*$B$521/B345</f>
        <v>2.2585780998937302</v>
      </c>
    </row>
    <row r="346" spans="1:4" x14ac:dyDescent="0.2">
      <c r="A346" s="13">
        <v>38139</v>
      </c>
      <c r="B346" s="26">
        <v>1.889</v>
      </c>
      <c r="C346" s="12">
        <v>1.7110000000000001</v>
      </c>
      <c r="D346" s="12">
        <f>C346*$B$521/B346</f>
        <v>2.2051012938062469</v>
      </c>
    </row>
    <row r="347" spans="1:4" x14ac:dyDescent="0.2">
      <c r="A347" s="13">
        <v>38169</v>
      </c>
      <c r="B347" s="26">
        <v>1.891</v>
      </c>
      <c r="C347" s="12">
        <v>1.7390000000000001</v>
      </c>
      <c r="D347" s="12">
        <f>C347*$B$521/B347</f>
        <v>2.2388167403490216</v>
      </c>
    </row>
    <row r="348" spans="1:4" x14ac:dyDescent="0.2">
      <c r="A348" s="13">
        <v>38200</v>
      </c>
      <c r="B348" s="26">
        <v>1.8919999999999999</v>
      </c>
      <c r="C348" s="12">
        <v>1.833</v>
      </c>
      <c r="D348" s="12">
        <f>C348*$B$521/B348</f>
        <v>2.3585865919661737</v>
      </c>
    </row>
    <row r="349" spans="1:4" x14ac:dyDescent="0.2">
      <c r="A349" s="13">
        <v>38231</v>
      </c>
      <c r="B349" s="26">
        <v>1.8979999999999999</v>
      </c>
      <c r="C349" s="12">
        <v>1.917</v>
      </c>
      <c r="D349" s="12">
        <f>C349*$B$521/B349</f>
        <v>2.4588746933614329</v>
      </c>
    </row>
    <row r="350" spans="1:4" x14ac:dyDescent="0.2">
      <c r="A350" s="13">
        <v>38261</v>
      </c>
      <c r="B350" s="26">
        <v>1.9079999999999999</v>
      </c>
      <c r="C350" s="12">
        <v>2.1339999999999999</v>
      </c>
      <c r="D350" s="12">
        <f>C350*$B$521/B350</f>
        <v>2.722867681341719</v>
      </c>
    </row>
    <row r="351" spans="1:4" x14ac:dyDescent="0.2">
      <c r="A351" s="13">
        <v>38292</v>
      </c>
      <c r="B351" s="26">
        <v>1.917</v>
      </c>
      <c r="C351" s="12">
        <v>2.1469999999999998</v>
      </c>
      <c r="D351" s="12">
        <f>C351*$B$521/B351</f>
        <v>2.7265936817944705</v>
      </c>
    </row>
    <row r="352" spans="1:4" x14ac:dyDescent="0.2">
      <c r="A352" s="13">
        <v>38322</v>
      </c>
      <c r="B352" s="26">
        <v>1.917</v>
      </c>
      <c r="C352" s="12">
        <v>2.0089999999999999</v>
      </c>
      <c r="D352" s="12">
        <f>C352*$B$521/B352</f>
        <v>2.5513398727177883</v>
      </c>
    </row>
    <row r="353" spans="1:4" x14ac:dyDescent="0.2">
      <c r="A353" s="13">
        <v>38353</v>
      </c>
      <c r="B353" s="26">
        <v>1.9159999999999999</v>
      </c>
      <c r="C353" s="12">
        <v>1.9588000000000001</v>
      </c>
      <c r="D353" s="12">
        <f>C353*$B$521/B353</f>
        <v>2.4888864484342381</v>
      </c>
    </row>
    <row r="354" spans="1:4" x14ac:dyDescent="0.2">
      <c r="A354" s="13">
        <v>38384</v>
      </c>
      <c r="B354" s="26">
        <v>1.9239999999999999</v>
      </c>
      <c r="C354" s="12">
        <v>2.0267499999999998</v>
      </c>
      <c r="D354" s="12">
        <f>C354*$B$521/B354</f>
        <v>2.564517142411642</v>
      </c>
    </row>
    <row r="355" spans="1:4" x14ac:dyDescent="0.2">
      <c r="A355" s="13">
        <v>38412</v>
      </c>
      <c r="B355" s="26">
        <v>1.931</v>
      </c>
      <c r="C355" s="12">
        <v>2.2137500000000001</v>
      </c>
      <c r="D355" s="12">
        <f>C355*$B$521/B355</f>
        <v>2.790980440186432</v>
      </c>
    </row>
    <row r="356" spans="1:4" x14ac:dyDescent="0.2">
      <c r="A356" s="13">
        <v>38443</v>
      </c>
      <c r="B356" s="26">
        <v>1.9370000000000001</v>
      </c>
      <c r="C356" s="12">
        <v>2.29175</v>
      </c>
      <c r="D356" s="12">
        <f>C356*$B$521/B356</f>
        <v>2.8803688910686631</v>
      </c>
    </row>
    <row r="357" spans="1:4" x14ac:dyDescent="0.2">
      <c r="A357" s="13">
        <v>38473</v>
      </c>
      <c r="B357" s="26">
        <v>1.9359999999999999</v>
      </c>
      <c r="C357" s="12">
        <v>2.1987999999999999</v>
      </c>
      <c r="D357" s="12">
        <f>C357*$B$521/B357</f>
        <v>2.7649728280991734</v>
      </c>
    </row>
    <row r="358" spans="1:4" x14ac:dyDescent="0.2">
      <c r="A358" s="13">
        <v>38504</v>
      </c>
      <c r="B358" s="26">
        <v>1.9370000000000001</v>
      </c>
      <c r="C358" s="12">
        <v>2.2897500000000002</v>
      </c>
      <c r="D358" s="12">
        <f>C358*$B$521/B358</f>
        <v>2.8778552059886424</v>
      </c>
    </row>
    <row r="359" spans="1:4" x14ac:dyDescent="0.2">
      <c r="A359" s="13">
        <v>38534</v>
      </c>
      <c r="B359" s="26">
        <v>1.9490000000000001</v>
      </c>
      <c r="C359" s="12">
        <v>2.3725000000000001</v>
      </c>
      <c r="D359" s="12">
        <f>C359*$B$521/B359</f>
        <v>2.9634996100564388</v>
      </c>
    </row>
    <row r="360" spans="1:4" x14ac:dyDescent="0.2">
      <c r="A360" s="13">
        <v>38565</v>
      </c>
      <c r="B360" s="26">
        <v>1.9610000000000001</v>
      </c>
      <c r="C360" s="12">
        <v>2.5</v>
      </c>
      <c r="D360" s="12">
        <f>C360*$B$521/B360</f>
        <v>3.1036511983681794</v>
      </c>
    </row>
    <row r="361" spans="1:4" x14ac:dyDescent="0.2">
      <c r="A361" s="13">
        <v>38596</v>
      </c>
      <c r="B361" s="26">
        <v>1.988</v>
      </c>
      <c r="C361" s="12">
        <v>2.8187500000000001</v>
      </c>
      <c r="D361" s="12">
        <f>C361*$B$521/B361</f>
        <v>3.4518401156941652</v>
      </c>
    </row>
    <row r="362" spans="1:4" x14ac:dyDescent="0.2">
      <c r="A362" s="13">
        <v>38626</v>
      </c>
      <c r="B362" s="26">
        <v>1.9910000000000001</v>
      </c>
      <c r="C362" s="12">
        <v>3.0950000000000002</v>
      </c>
      <c r="D362" s="12">
        <f>C362*$B$521/B362</f>
        <v>3.7844248518332497</v>
      </c>
    </row>
    <row r="363" spans="1:4" x14ac:dyDescent="0.2">
      <c r="A363" s="13">
        <v>38657</v>
      </c>
      <c r="B363" s="26">
        <v>1.9810000000000001</v>
      </c>
      <c r="C363" s="12">
        <v>2.573</v>
      </c>
      <c r="D363" s="12">
        <f>C363*$B$521/B363</f>
        <v>3.1620286683493184</v>
      </c>
    </row>
    <row r="364" spans="1:4" x14ac:dyDescent="0.2">
      <c r="A364" s="13">
        <v>38687</v>
      </c>
      <c r="B364" s="26">
        <v>1.9810000000000001</v>
      </c>
      <c r="C364" s="12">
        <v>2.4427500000000002</v>
      </c>
      <c r="D364" s="12">
        <f>C364*$B$521/B364</f>
        <v>3.0019609520444224</v>
      </c>
    </row>
    <row r="365" spans="1:4" x14ac:dyDescent="0.2">
      <c r="A365" s="13">
        <v>38718</v>
      </c>
      <c r="B365" s="26">
        <v>1.9930000000000001</v>
      </c>
      <c r="C365" s="12">
        <v>2.4674</v>
      </c>
      <c r="D365" s="12">
        <f>C365*$B$521/B365</f>
        <v>3.0139965728048166</v>
      </c>
    </row>
    <row r="366" spans="1:4" x14ac:dyDescent="0.2">
      <c r="A366" s="13">
        <v>38749</v>
      </c>
      <c r="B366" s="26">
        <v>1.994</v>
      </c>
      <c r="C366" s="12">
        <v>2.47525</v>
      </c>
      <c r="D366" s="12">
        <f>C366*$B$521/B366</f>
        <v>3.0220692206619861</v>
      </c>
    </row>
    <row r="367" spans="1:4" x14ac:dyDescent="0.2">
      <c r="A367" s="13">
        <v>38777</v>
      </c>
      <c r="B367" s="26">
        <v>1.9970000000000001</v>
      </c>
      <c r="C367" s="12">
        <v>2.5585</v>
      </c>
      <c r="D367" s="12">
        <f>C367*$B$521/B367</f>
        <v>3.119017768652979</v>
      </c>
    </row>
    <row r="368" spans="1:4" x14ac:dyDescent="0.2">
      <c r="A368" s="13">
        <v>38808</v>
      </c>
      <c r="B368" s="26">
        <v>2.0070000000000001</v>
      </c>
      <c r="C368" s="12">
        <v>2.7280000000000002</v>
      </c>
      <c r="D368" s="12">
        <f>C368*$B$521/B368</f>
        <v>3.3090816701544594</v>
      </c>
    </row>
    <row r="369" spans="1:4" x14ac:dyDescent="0.2">
      <c r="A369" s="13">
        <v>38838</v>
      </c>
      <c r="B369" s="26">
        <v>2.0129999999999999</v>
      </c>
      <c r="C369" s="12">
        <v>2.8965999999999998</v>
      </c>
      <c r="D369" s="12">
        <f>C369*$B$521/B369</f>
        <v>3.5031218511674118</v>
      </c>
    </row>
    <row r="370" spans="1:4" x14ac:dyDescent="0.2">
      <c r="A370" s="13">
        <v>38869</v>
      </c>
      <c r="B370" s="26">
        <v>2.0179999999999998</v>
      </c>
      <c r="C370" s="12">
        <v>2.8975</v>
      </c>
      <c r="D370" s="12">
        <f>C370*$B$521/B370</f>
        <v>3.4955279187314177</v>
      </c>
    </row>
    <row r="371" spans="1:4" x14ac:dyDescent="0.2">
      <c r="A371" s="13">
        <v>38899</v>
      </c>
      <c r="B371" s="26">
        <v>2.0289999999999999</v>
      </c>
      <c r="C371" s="12">
        <v>2.9336000000000002</v>
      </c>
      <c r="D371" s="12">
        <f>C371*$B$521/B371</f>
        <v>3.519892032725481</v>
      </c>
    </row>
    <row r="372" spans="1:4" x14ac:dyDescent="0.2">
      <c r="A372" s="13">
        <v>38930</v>
      </c>
      <c r="B372" s="26">
        <v>2.0379999999999998</v>
      </c>
      <c r="C372" s="12">
        <v>3.0449999999999999</v>
      </c>
      <c r="D372" s="12">
        <f>C372*$B$521/B372</f>
        <v>3.6374213346418061</v>
      </c>
    </row>
    <row r="373" spans="1:4" x14ac:dyDescent="0.2">
      <c r="A373" s="13">
        <v>38961</v>
      </c>
      <c r="B373" s="26">
        <v>2.028</v>
      </c>
      <c r="C373" s="12">
        <v>2.7829999999999999</v>
      </c>
      <c r="D373" s="12">
        <f>C373*$B$521/B373</f>
        <v>3.3408405483234711</v>
      </c>
    </row>
    <row r="374" spans="1:4" x14ac:dyDescent="0.2">
      <c r="A374" s="13">
        <v>38991</v>
      </c>
      <c r="B374" s="26">
        <v>2.0190000000000001</v>
      </c>
      <c r="C374" s="12">
        <v>2.5192000000000001</v>
      </c>
      <c r="D374" s="12">
        <f>C374*$B$521/B374</f>
        <v>3.0376436239722637</v>
      </c>
    </row>
    <row r="375" spans="1:4" x14ac:dyDescent="0.2">
      <c r="A375" s="13">
        <v>39022</v>
      </c>
      <c r="B375" s="26">
        <v>2.02</v>
      </c>
      <c r="C375" s="12">
        <v>2.5445000000000002</v>
      </c>
      <c r="D375" s="12">
        <f>C375*$B$521/B375</f>
        <v>3.0666314000000003</v>
      </c>
    </row>
    <row r="376" spans="1:4" x14ac:dyDescent="0.2">
      <c r="A376" s="13">
        <v>39052</v>
      </c>
      <c r="B376" s="26">
        <v>2.0310000000000001</v>
      </c>
      <c r="C376" s="12">
        <v>2.6102500000000002</v>
      </c>
      <c r="D376" s="12">
        <f>C376*$B$521/B376</f>
        <v>3.1288350891186609</v>
      </c>
    </row>
    <row r="377" spans="1:4" x14ac:dyDescent="0.2">
      <c r="A377" s="13">
        <v>39083</v>
      </c>
      <c r="B377" s="26">
        <v>2.03437</v>
      </c>
      <c r="C377" s="12">
        <v>2.4845999999999999</v>
      </c>
      <c r="D377" s="12">
        <f>C377*$B$521/B377</f>
        <v>2.9732883587547985</v>
      </c>
    </row>
    <row r="378" spans="1:4" x14ac:dyDescent="0.2">
      <c r="A378" s="13">
        <v>39114</v>
      </c>
      <c r="B378" s="26">
        <v>2.0422600000000002</v>
      </c>
      <c r="C378" s="12">
        <v>2.4882499999999999</v>
      </c>
      <c r="D378" s="12">
        <f>C378*$B$521/B378</f>
        <v>2.9661524869507305</v>
      </c>
    </row>
    <row r="379" spans="1:4" x14ac:dyDescent="0.2">
      <c r="A379" s="13">
        <v>39142</v>
      </c>
      <c r="B379" s="26">
        <v>2.05288</v>
      </c>
      <c r="C379" s="12">
        <v>2.6669999999999998</v>
      </c>
      <c r="D379" s="12">
        <f>C379*$B$521/B379</f>
        <v>3.1627869958302477</v>
      </c>
    </row>
    <row r="380" spans="1:4" x14ac:dyDescent="0.2">
      <c r="A380" s="13">
        <v>39173</v>
      </c>
      <c r="B380" s="26">
        <v>2.05904</v>
      </c>
      <c r="C380" s="12">
        <v>2.8338000000000001</v>
      </c>
      <c r="D380" s="12">
        <f>C380*$B$521/B380</f>
        <v>3.3505407545263814</v>
      </c>
    </row>
    <row r="381" spans="1:4" x14ac:dyDescent="0.2">
      <c r="A381" s="13">
        <v>39203</v>
      </c>
      <c r="B381" s="26">
        <v>2.0675500000000002</v>
      </c>
      <c r="C381" s="12">
        <v>2.7962500000000001</v>
      </c>
      <c r="D381" s="12">
        <f>C381*$B$521/B381</f>
        <v>3.292535517883485</v>
      </c>
    </row>
    <row r="382" spans="1:4" x14ac:dyDescent="0.2">
      <c r="A382" s="13">
        <v>39234</v>
      </c>
      <c r="B382" s="26">
        <v>2.0723400000000001</v>
      </c>
      <c r="C382" s="12">
        <v>2.80775</v>
      </c>
      <c r="D382" s="12">
        <f>C382*$B$521/B382</f>
        <v>3.2984349122248275</v>
      </c>
    </row>
    <row r="383" spans="1:4" x14ac:dyDescent="0.2">
      <c r="A383" s="13">
        <v>39264</v>
      </c>
      <c r="B383" s="26">
        <v>2.0760299999999998</v>
      </c>
      <c r="C383" s="12">
        <v>2.8683999999999998</v>
      </c>
      <c r="D383" s="12">
        <f>C383*$B$521/B383</f>
        <v>3.3636947797478842</v>
      </c>
    </row>
    <row r="384" spans="1:4" x14ac:dyDescent="0.2">
      <c r="A384" s="13">
        <v>39295</v>
      </c>
      <c r="B384" s="26">
        <v>2.07667</v>
      </c>
      <c r="C384" s="12">
        <v>2.8690000000000002</v>
      </c>
      <c r="D384" s="12">
        <f>C384*$B$521/B384</f>
        <v>3.3633615239782926</v>
      </c>
    </row>
    <row r="385" spans="1:4" x14ac:dyDescent="0.2">
      <c r="A385" s="13">
        <v>39326</v>
      </c>
      <c r="B385" s="26">
        <v>2.0854699999999999</v>
      </c>
      <c r="C385" s="12">
        <v>2.9532500000000002</v>
      </c>
      <c r="D385" s="12">
        <f>C385*$B$521/B385</f>
        <v>3.4475197140213001</v>
      </c>
    </row>
    <row r="386" spans="1:4" x14ac:dyDescent="0.2">
      <c r="A386" s="13">
        <v>39356</v>
      </c>
      <c r="B386" s="26">
        <v>2.0918999999999999</v>
      </c>
      <c r="C386" s="12">
        <v>3.0746000000000002</v>
      </c>
      <c r="D386" s="12">
        <f>C386*$B$521/B386</f>
        <v>3.5781471381997232</v>
      </c>
    </row>
    <row r="387" spans="1:4" x14ac:dyDescent="0.2">
      <c r="A387" s="13">
        <v>39387</v>
      </c>
      <c r="B387" s="26">
        <v>2.1083400000000001</v>
      </c>
      <c r="C387" s="12">
        <v>3.3955000000000002</v>
      </c>
      <c r="D387" s="12">
        <f>C387*$B$521/B387</f>
        <v>3.9207899731542355</v>
      </c>
    </row>
    <row r="388" spans="1:4" x14ac:dyDescent="0.2">
      <c r="A388" s="13">
        <v>39417</v>
      </c>
      <c r="B388" s="26">
        <v>2.1144500000000002</v>
      </c>
      <c r="C388" s="12">
        <v>3.3405999999999998</v>
      </c>
      <c r="D388" s="12">
        <f>C388*$B$521/B388</f>
        <v>3.8462503546548747</v>
      </c>
    </row>
    <row r="389" spans="1:4" x14ac:dyDescent="0.2">
      <c r="A389" s="13">
        <v>39448</v>
      </c>
      <c r="B389" s="26">
        <v>2.12174</v>
      </c>
      <c r="C389" s="12">
        <v>3.30775</v>
      </c>
      <c r="D389" s="12">
        <f>C389*$B$521/B389</f>
        <v>3.795342787523448</v>
      </c>
    </row>
    <row r="390" spans="1:4" x14ac:dyDescent="0.2">
      <c r="A390" s="13">
        <v>39479</v>
      </c>
      <c r="B390" s="26">
        <v>2.1268699999999998</v>
      </c>
      <c r="C390" s="12">
        <v>3.3769999999999998</v>
      </c>
      <c r="D390" s="12">
        <f>C390*$B$521/B390</f>
        <v>3.8654548740637651</v>
      </c>
    </row>
    <row r="391" spans="1:4" x14ac:dyDescent="0.2">
      <c r="A391" s="13">
        <v>39508</v>
      </c>
      <c r="B391" s="26">
        <v>2.1344799999999999</v>
      </c>
      <c r="C391" s="12">
        <v>3.8807999999999998</v>
      </c>
      <c r="D391" s="12">
        <f>C391*$B$521/B391</f>
        <v>4.4262879592219182</v>
      </c>
    </row>
    <row r="392" spans="1:4" x14ac:dyDescent="0.2">
      <c r="A392" s="13">
        <v>39539</v>
      </c>
      <c r="B392" s="26">
        <v>2.1394199999999999</v>
      </c>
      <c r="C392" s="12">
        <v>4.0834999999999999</v>
      </c>
      <c r="D392" s="12">
        <f>C392*$B$521/B392</f>
        <v>4.6467253199465279</v>
      </c>
    </row>
    <row r="393" spans="1:4" x14ac:dyDescent="0.2">
      <c r="A393" s="13">
        <v>39569</v>
      </c>
      <c r="B393" s="26">
        <v>2.1520800000000002</v>
      </c>
      <c r="C393" s="12">
        <v>4.4249999999999998</v>
      </c>
      <c r="D393" s="12">
        <f>C393*$B$521/B393</f>
        <v>5.005706200512992</v>
      </c>
    </row>
    <row r="394" spans="1:4" x14ac:dyDescent="0.2">
      <c r="A394" s="13">
        <v>39600</v>
      </c>
      <c r="B394" s="26">
        <v>2.1746300000000001</v>
      </c>
      <c r="C394" s="12">
        <v>4.6768000000000001</v>
      </c>
      <c r="D394" s="12">
        <f>C394*$B$521/B394</f>
        <v>5.235689890786019</v>
      </c>
    </row>
    <row r="395" spans="1:4" x14ac:dyDescent="0.2">
      <c r="A395" s="13">
        <v>39630</v>
      </c>
      <c r="B395" s="26">
        <v>2.1901600000000001</v>
      </c>
      <c r="C395" s="12">
        <v>4.7030000000000003</v>
      </c>
      <c r="D395" s="12">
        <f>C395*$B$521/B395</f>
        <v>5.2276876173430251</v>
      </c>
    </row>
    <row r="396" spans="1:4" x14ac:dyDescent="0.2">
      <c r="A396" s="13">
        <v>39661</v>
      </c>
      <c r="B396" s="26">
        <v>2.1869000000000001</v>
      </c>
      <c r="C396" s="12">
        <v>4.3017500000000002</v>
      </c>
      <c r="D396" s="12">
        <f>C396*$B$521/B396</f>
        <v>4.788800394165257</v>
      </c>
    </row>
    <row r="397" spans="1:4" x14ac:dyDescent="0.2">
      <c r="A397" s="13">
        <v>39692</v>
      </c>
      <c r="B397" s="26">
        <v>2.1887699999999999</v>
      </c>
      <c r="C397" s="12">
        <v>4.024</v>
      </c>
      <c r="D397" s="12">
        <f>C397*$B$521/B397</f>
        <v>4.4757759362564364</v>
      </c>
    </row>
    <row r="398" spans="1:4" x14ac:dyDescent="0.2">
      <c r="A398" s="13">
        <v>39722</v>
      </c>
      <c r="B398" s="26">
        <v>2.16995</v>
      </c>
      <c r="C398" s="12">
        <v>3.5760000000000001</v>
      </c>
      <c r="D398" s="12">
        <f>C398*$B$521/B398</f>
        <v>4.0119755312334382</v>
      </c>
    </row>
    <row r="399" spans="1:4" x14ac:dyDescent="0.2">
      <c r="A399" s="13">
        <v>39753</v>
      </c>
      <c r="B399" s="26">
        <v>2.1315300000000001</v>
      </c>
      <c r="C399" s="12">
        <v>2.8762500000000002</v>
      </c>
      <c r="D399" s="12">
        <f>C399*$B$521/B399</f>
        <v>3.2850779158632535</v>
      </c>
    </row>
    <row r="400" spans="1:4" x14ac:dyDescent="0.2">
      <c r="A400" s="13">
        <v>39783</v>
      </c>
      <c r="B400" s="26">
        <v>2.1139800000000002</v>
      </c>
      <c r="C400" s="12">
        <v>2.4489999999999998</v>
      </c>
      <c r="D400" s="12">
        <f>C400*$B$521/B400</f>
        <v>2.8203201052044009</v>
      </c>
    </row>
    <row r="401" spans="1:4" x14ac:dyDescent="0.2">
      <c r="A401" s="13">
        <v>39814</v>
      </c>
      <c r="B401" s="26">
        <v>2.1193300000000002</v>
      </c>
      <c r="C401" s="12">
        <v>2.2922500000000001</v>
      </c>
      <c r="D401" s="12">
        <f>C401*$B$521/B401</f>
        <v>2.633139621484148</v>
      </c>
    </row>
    <row r="402" spans="1:4" x14ac:dyDescent="0.2">
      <c r="A402" s="13">
        <v>39845</v>
      </c>
      <c r="B402" s="26">
        <v>2.1270500000000001</v>
      </c>
      <c r="C402" s="12">
        <v>2.1952500000000001</v>
      </c>
      <c r="D402" s="12">
        <f>C402*$B$521/B402</f>
        <v>2.5125619548200562</v>
      </c>
    </row>
    <row r="403" spans="1:4" x14ac:dyDescent="0.2">
      <c r="A403" s="13">
        <v>39873</v>
      </c>
      <c r="B403" s="26">
        <v>2.1249500000000001</v>
      </c>
      <c r="C403" s="12">
        <v>2.0920000000000001</v>
      </c>
      <c r="D403" s="12">
        <f>C403*$B$521/B403</f>
        <v>2.3967539791524506</v>
      </c>
    </row>
    <row r="404" spans="1:4" x14ac:dyDescent="0.2">
      <c r="A404" s="13">
        <v>39904</v>
      </c>
      <c r="B404" s="26">
        <v>2.1270899999999999</v>
      </c>
      <c r="C404" s="12">
        <v>2.2197499999999999</v>
      </c>
      <c r="D404" s="12">
        <f>C404*$B$521/B404</f>
        <v>2.5405555260943355</v>
      </c>
    </row>
    <row r="405" spans="1:4" x14ac:dyDescent="0.2">
      <c r="A405" s="13">
        <v>39934</v>
      </c>
      <c r="B405" s="26">
        <v>2.13022</v>
      </c>
      <c r="C405" s="12">
        <v>2.2265000000000001</v>
      </c>
      <c r="D405" s="12">
        <f>C405*$B$521/B405</f>
        <v>2.5445367877496223</v>
      </c>
    </row>
    <row r="406" spans="1:4" x14ac:dyDescent="0.2">
      <c r="A406" s="13">
        <v>39965</v>
      </c>
      <c r="B406" s="26">
        <v>2.1478999999999999</v>
      </c>
      <c r="C406" s="12">
        <v>2.5291999999999999</v>
      </c>
      <c r="D406" s="12">
        <f>C406*$B$521/B406</f>
        <v>2.8666825814982078</v>
      </c>
    </row>
    <row r="407" spans="1:4" x14ac:dyDescent="0.2">
      <c r="A407" s="13">
        <v>39995</v>
      </c>
      <c r="B407" s="26">
        <v>2.1472600000000002</v>
      </c>
      <c r="C407" s="12">
        <v>2.54</v>
      </c>
      <c r="D407" s="12">
        <f>C407*$B$521/B407</f>
        <v>2.8797817497648164</v>
      </c>
    </row>
    <row r="408" spans="1:4" x14ac:dyDescent="0.2">
      <c r="A408" s="13">
        <v>40026</v>
      </c>
      <c r="B408" s="26">
        <v>2.1544500000000002</v>
      </c>
      <c r="C408" s="12">
        <v>2.6337999999999999</v>
      </c>
      <c r="D408" s="12">
        <f>C408*$B$521/B408</f>
        <v>2.9761640489219983</v>
      </c>
    </row>
    <row r="409" spans="1:4" x14ac:dyDescent="0.2">
      <c r="A409" s="13">
        <v>40057</v>
      </c>
      <c r="B409" s="26">
        <v>2.1586099999999999</v>
      </c>
      <c r="C409" s="12">
        <v>2.6259999999999999</v>
      </c>
      <c r="D409" s="12">
        <f>C409*$B$521/B409</f>
        <v>2.9616315610508614</v>
      </c>
    </row>
    <row r="410" spans="1:4" x14ac:dyDescent="0.2">
      <c r="A410" s="13">
        <v>40087</v>
      </c>
      <c r="B410" s="26">
        <v>2.1650900000000002</v>
      </c>
      <c r="C410" s="12">
        <v>2.6720000000000002</v>
      </c>
      <c r="D410" s="12">
        <f>C410*$B$521/B410</f>
        <v>3.0044915860310653</v>
      </c>
    </row>
    <row r="411" spans="1:4" x14ac:dyDescent="0.2">
      <c r="A411" s="13">
        <v>40118</v>
      </c>
      <c r="B411" s="26">
        <v>2.1723400000000002</v>
      </c>
      <c r="C411" s="12">
        <v>2.7921999999999998</v>
      </c>
      <c r="D411" s="12">
        <f>C411*$B$521/B411</f>
        <v>3.1291704193634509</v>
      </c>
    </row>
    <row r="412" spans="1:4" x14ac:dyDescent="0.2">
      <c r="A412" s="13">
        <v>40148</v>
      </c>
      <c r="B412" s="26">
        <v>2.17347</v>
      </c>
      <c r="C412" s="12">
        <v>2.7444999999999999</v>
      </c>
      <c r="D412" s="12">
        <f>C412*$B$521/B412</f>
        <v>3.0741147694700177</v>
      </c>
    </row>
    <row r="413" spans="1:4" x14ac:dyDescent="0.2">
      <c r="A413" s="13">
        <v>40179</v>
      </c>
      <c r="B413" s="26">
        <v>2.1748799999999999</v>
      </c>
      <c r="C413" s="12">
        <v>2.8447499999999999</v>
      </c>
      <c r="D413" s="12">
        <f>C413*$B$521/B413</f>
        <v>3.1843390228426398</v>
      </c>
    </row>
    <row r="414" spans="1:4" x14ac:dyDescent="0.2">
      <c r="A414" s="13">
        <v>40210</v>
      </c>
      <c r="B414" s="26">
        <v>2.1728100000000001</v>
      </c>
      <c r="C414" s="12">
        <v>2.7845</v>
      </c>
      <c r="D414" s="12">
        <f>C414*$B$521/B414</f>
        <v>3.1198661585688576</v>
      </c>
    </row>
    <row r="415" spans="1:4" x14ac:dyDescent="0.2">
      <c r="A415" s="13">
        <v>40238</v>
      </c>
      <c r="B415" s="26">
        <v>2.17353</v>
      </c>
      <c r="C415" s="12">
        <v>2.9148000000000001</v>
      </c>
      <c r="D415" s="12">
        <f>C415*$B$521/B415</f>
        <v>3.2647776930615175</v>
      </c>
    </row>
    <row r="416" spans="1:4" x14ac:dyDescent="0.2">
      <c r="A416" s="13">
        <v>40269</v>
      </c>
      <c r="B416" s="26">
        <v>2.1740300000000001</v>
      </c>
      <c r="C416" s="12">
        <v>3.0590000000000002</v>
      </c>
      <c r="D416" s="12">
        <f>C416*$B$521/B416</f>
        <v>3.4255036664627445</v>
      </c>
    </row>
    <row r="417" spans="1:4" x14ac:dyDescent="0.2">
      <c r="A417" s="13">
        <v>40299</v>
      </c>
      <c r="B417" s="26">
        <v>2.1728999999999998</v>
      </c>
      <c r="C417" s="12">
        <v>3.0688</v>
      </c>
      <c r="D417" s="12">
        <f>C417*$B$521/B417</f>
        <v>3.4382649340512685</v>
      </c>
    </row>
    <row r="418" spans="1:4" x14ac:dyDescent="0.2">
      <c r="A418" s="13">
        <v>40330</v>
      </c>
      <c r="B418" s="26">
        <v>2.1719900000000001</v>
      </c>
      <c r="C418" s="12">
        <v>2.9477500000000001</v>
      </c>
      <c r="D418" s="12">
        <f>C418*$B$521/B418</f>
        <v>3.3040249568368179</v>
      </c>
    </row>
    <row r="419" spans="1:4" x14ac:dyDescent="0.2">
      <c r="A419" s="13">
        <v>40360</v>
      </c>
      <c r="B419" s="26">
        <v>2.17605</v>
      </c>
      <c r="C419" s="12">
        <v>2.9112499999999999</v>
      </c>
      <c r="D419" s="12">
        <f>C419*$B$521/B419</f>
        <v>3.2570252383906619</v>
      </c>
    </row>
    <row r="420" spans="1:4" x14ac:dyDescent="0.2">
      <c r="A420" s="13">
        <v>40391</v>
      </c>
      <c r="B420" s="26">
        <v>2.17923</v>
      </c>
      <c r="C420" s="12">
        <v>2.9586000000000001</v>
      </c>
      <c r="D420" s="12">
        <f>C420*$B$521/B420</f>
        <v>3.305169043377707</v>
      </c>
    </row>
    <row r="421" spans="1:4" x14ac:dyDescent="0.2">
      <c r="A421" s="13">
        <v>40422</v>
      </c>
      <c r="B421" s="26">
        <v>2.18275</v>
      </c>
      <c r="C421" s="12">
        <v>2.94625</v>
      </c>
      <c r="D421" s="12">
        <f>C421*$B$521/B421</f>
        <v>3.2860645561791322</v>
      </c>
    </row>
    <row r="422" spans="1:4" x14ac:dyDescent="0.2">
      <c r="A422" s="13">
        <v>40452</v>
      </c>
      <c r="B422" s="26">
        <v>2.19035</v>
      </c>
      <c r="C422" s="12">
        <v>3.0514999999999999</v>
      </c>
      <c r="D422" s="12">
        <f>C422*$B$521/B422</f>
        <v>3.39164469422695</v>
      </c>
    </row>
    <row r="423" spans="1:4" x14ac:dyDescent="0.2">
      <c r="A423" s="13">
        <v>40483</v>
      </c>
      <c r="B423" s="26">
        <v>2.1959</v>
      </c>
      <c r="C423" s="12">
        <v>3.14</v>
      </c>
      <c r="D423" s="12">
        <f>C423*$B$521/B423</f>
        <v>3.4811888337355983</v>
      </c>
    </row>
    <row r="424" spans="1:4" x14ac:dyDescent="0.2">
      <c r="A424" s="13">
        <v>40513</v>
      </c>
      <c r="B424" s="26">
        <v>2.20472</v>
      </c>
      <c r="C424" s="12">
        <v>3.2425000000000002</v>
      </c>
      <c r="D424" s="12">
        <f>C424*$B$521/B424</f>
        <v>3.5804452356761858</v>
      </c>
    </row>
    <row r="425" spans="1:4" x14ac:dyDescent="0.2">
      <c r="A425" s="13">
        <v>40544</v>
      </c>
      <c r="B425" s="26">
        <v>2.2118699999999998</v>
      </c>
      <c r="C425" s="12">
        <v>3.3877999999999999</v>
      </c>
      <c r="D425" s="12">
        <f>C425*$B$521/B425</f>
        <v>3.7287962905595715</v>
      </c>
    </row>
    <row r="426" spans="1:4" x14ac:dyDescent="0.2">
      <c r="A426" s="13">
        <v>40575</v>
      </c>
      <c r="B426" s="26">
        <v>2.2189800000000002</v>
      </c>
      <c r="C426" s="12">
        <v>3.5840000000000001</v>
      </c>
      <c r="D426" s="12">
        <f>C426*$B$521/B426</f>
        <v>3.9321049923838878</v>
      </c>
    </row>
    <row r="427" spans="1:4" x14ac:dyDescent="0.2">
      <c r="A427" s="13">
        <v>40603</v>
      </c>
      <c r="B427" s="26">
        <v>2.2304599999999999</v>
      </c>
      <c r="C427" s="12">
        <v>3.9045000000000001</v>
      </c>
      <c r="D427" s="12">
        <f>C427*$B$521/B427</f>
        <v>4.2616863194139327</v>
      </c>
    </row>
    <row r="428" spans="1:4" x14ac:dyDescent="0.2">
      <c r="A428" s="13">
        <v>40634</v>
      </c>
      <c r="B428" s="26">
        <v>2.2409300000000001</v>
      </c>
      <c r="C428" s="12">
        <v>4.0642500000000004</v>
      </c>
      <c r="D428" s="12">
        <f>C428*$B$521/B428</f>
        <v>4.415324388535117</v>
      </c>
    </row>
    <row r="429" spans="1:4" x14ac:dyDescent="0.2">
      <c r="A429" s="13">
        <v>40664</v>
      </c>
      <c r="B429" s="26">
        <v>2.2480600000000002</v>
      </c>
      <c r="C429" s="12">
        <v>4.0468000000000002</v>
      </c>
      <c r="D429" s="12">
        <f>C429*$B$521/B429</f>
        <v>4.3824234171685807</v>
      </c>
    </row>
    <row r="430" spans="1:4" x14ac:dyDescent="0.2">
      <c r="A430" s="13">
        <v>40695</v>
      </c>
      <c r="B430" s="26">
        <v>2.2480600000000002</v>
      </c>
      <c r="C430" s="12">
        <v>3.9329999999999998</v>
      </c>
      <c r="D430" s="12">
        <f>C430*$B$521/B430</f>
        <v>4.2591853562627326</v>
      </c>
    </row>
    <row r="431" spans="1:4" x14ac:dyDescent="0.2">
      <c r="A431" s="13">
        <v>40725</v>
      </c>
      <c r="B431" s="26">
        <v>2.2539500000000001</v>
      </c>
      <c r="C431" s="12">
        <v>3.9052500000000001</v>
      </c>
      <c r="D431" s="12">
        <f>C431*$B$521/B431</f>
        <v>4.2180823647374606</v>
      </c>
    </row>
    <row r="432" spans="1:4" x14ac:dyDescent="0.2">
      <c r="A432" s="13">
        <v>40756</v>
      </c>
      <c r="B432" s="26">
        <v>2.2610600000000001</v>
      </c>
      <c r="C432" s="12">
        <v>3.8597999999999999</v>
      </c>
      <c r="D432" s="12">
        <f>C432*$B$521/B432</f>
        <v>4.1558819930475082</v>
      </c>
    </row>
    <row r="433" spans="1:4" x14ac:dyDescent="0.2">
      <c r="A433" s="13">
        <v>40787</v>
      </c>
      <c r="B433" s="26">
        <v>2.2659699999999998</v>
      </c>
      <c r="C433" s="12">
        <v>3.83725</v>
      </c>
      <c r="D433" s="12">
        <f>C433*$B$521/B433</f>
        <v>4.1226496705605102</v>
      </c>
    </row>
    <row r="434" spans="1:4" x14ac:dyDescent="0.2">
      <c r="A434" s="13">
        <v>40817</v>
      </c>
      <c r="B434" s="26">
        <v>2.2675000000000001</v>
      </c>
      <c r="C434" s="12">
        <v>3.7976000000000001</v>
      </c>
      <c r="D434" s="12">
        <f>C434*$B$521/B434</f>
        <v>4.0772976363395808</v>
      </c>
    </row>
    <row r="435" spans="1:4" x14ac:dyDescent="0.2">
      <c r="A435" s="13">
        <v>40848</v>
      </c>
      <c r="B435" s="26">
        <v>2.27169</v>
      </c>
      <c r="C435" s="12">
        <v>3.9620000000000002</v>
      </c>
      <c r="D435" s="12">
        <f>C435*$B$521/B435</f>
        <v>4.2459599892590978</v>
      </c>
    </row>
    <row r="436" spans="1:4" x14ac:dyDescent="0.2">
      <c r="A436" s="13">
        <v>40878</v>
      </c>
      <c r="B436" s="26">
        <v>2.27223</v>
      </c>
      <c r="C436" s="12">
        <v>3.8610000000000002</v>
      </c>
      <c r="D436" s="12">
        <f>C436*$B$521/B436</f>
        <v>4.136737893611123</v>
      </c>
    </row>
    <row r="437" spans="1:4" x14ac:dyDescent="0.2">
      <c r="A437" s="13">
        <v>40909</v>
      </c>
      <c r="B437" s="26">
        <v>2.2786</v>
      </c>
      <c r="C437" s="12">
        <v>3.8325999999999998</v>
      </c>
      <c r="D437" s="12">
        <f>C437*$B$521/B437</f>
        <v>4.0948301722110063</v>
      </c>
    </row>
    <row r="438" spans="1:4" x14ac:dyDescent="0.2">
      <c r="A438" s="13">
        <v>40940</v>
      </c>
      <c r="B438" s="26">
        <v>2.2837700000000001</v>
      </c>
      <c r="C438" s="12">
        <v>3.9525000000000001</v>
      </c>
      <c r="D438" s="12">
        <f>C438*$B$521/B438</f>
        <v>4.2133739649789597</v>
      </c>
    </row>
    <row r="439" spans="1:4" x14ac:dyDescent="0.2">
      <c r="A439" s="13">
        <v>40969</v>
      </c>
      <c r="B439" s="26">
        <v>2.2889400000000002</v>
      </c>
      <c r="C439" s="12">
        <v>4.1265000000000001</v>
      </c>
      <c r="D439" s="12">
        <f>C439*$B$521/B439</f>
        <v>4.3889227135704738</v>
      </c>
    </row>
    <row r="440" spans="1:4" x14ac:dyDescent="0.2">
      <c r="A440" s="13">
        <v>41000</v>
      </c>
      <c r="B440" s="26">
        <v>2.2928600000000001</v>
      </c>
      <c r="C440" s="12">
        <v>4.1150000000000002</v>
      </c>
      <c r="D440" s="12">
        <f>C440*$B$521/B440</f>
        <v>4.3692087436651166</v>
      </c>
    </row>
    <row r="441" spans="1:4" x14ac:dyDescent="0.2">
      <c r="A441" s="13">
        <v>41030</v>
      </c>
      <c r="B441" s="26">
        <v>2.28722</v>
      </c>
      <c r="C441" s="12">
        <v>3.9784999999999999</v>
      </c>
      <c r="D441" s="12">
        <f>C441*$B$521/B441</f>
        <v>4.2346928428397792</v>
      </c>
    </row>
    <row r="442" spans="1:4" x14ac:dyDescent="0.2">
      <c r="A442" s="13">
        <v>41061</v>
      </c>
      <c r="B442" s="26">
        <v>2.2850600000000001</v>
      </c>
      <c r="C442" s="12">
        <v>3.7585000000000002</v>
      </c>
      <c r="D442" s="12">
        <f>C442*$B$521/B442</f>
        <v>4.004307669820486</v>
      </c>
    </row>
    <row r="443" spans="1:4" x14ac:dyDescent="0.2">
      <c r="A443" s="13">
        <v>41091</v>
      </c>
      <c r="B443" s="26">
        <v>2.2847499999999998</v>
      </c>
      <c r="C443" s="12">
        <v>3.7210000000000001</v>
      </c>
      <c r="D443" s="12">
        <f>C443*$B$521/B443</f>
        <v>3.9648930447532558</v>
      </c>
    </row>
    <row r="444" spans="1:4" x14ac:dyDescent="0.2">
      <c r="A444" s="13">
        <v>41122</v>
      </c>
      <c r="B444" s="26">
        <v>2.2984399999999998</v>
      </c>
      <c r="C444" s="12">
        <v>3.9824999999999999</v>
      </c>
      <c r="D444" s="12">
        <f>C444*$B$521/B444</f>
        <v>4.218257679121491</v>
      </c>
    </row>
    <row r="445" spans="1:4" x14ac:dyDescent="0.2">
      <c r="A445" s="13">
        <v>41153</v>
      </c>
      <c r="B445" s="26">
        <v>2.3098700000000001</v>
      </c>
      <c r="C445" s="12">
        <v>4.12</v>
      </c>
      <c r="D445" s="12">
        <f>C445*$B$521/B445</f>
        <v>4.3423034543069523</v>
      </c>
    </row>
    <row r="446" spans="1:4" x14ac:dyDescent="0.2">
      <c r="A446" s="13">
        <v>41183</v>
      </c>
      <c r="B446" s="26">
        <v>2.3165499999999999</v>
      </c>
      <c r="C446" s="12">
        <v>4.0937999999999999</v>
      </c>
      <c r="D446" s="12">
        <f>C446*$B$521/B446</f>
        <v>4.3022479442274077</v>
      </c>
    </row>
    <row r="447" spans="1:4" x14ac:dyDescent="0.2">
      <c r="A447" s="13">
        <v>41214</v>
      </c>
      <c r="B447" s="26">
        <v>2.3127800000000001</v>
      </c>
      <c r="C447" s="12">
        <v>4</v>
      </c>
      <c r="D447" s="12">
        <f>C447*$B$521/B447</f>
        <v>4.2105241311322308</v>
      </c>
    </row>
    <row r="448" spans="1:4" x14ac:dyDescent="0.2">
      <c r="A448" s="19">
        <v>41244</v>
      </c>
      <c r="B448" s="26">
        <v>2.3127200000000001</v>
      </c>
      <c r="C448" s="12">
        <v>3.9607999999999999</v>
      </c>
      <c r="D448" s="12">
        <f>C448*$B$521/B448</f>
        <v>4.169369159777232</v>
      </c>
    </row>
    <row r="449" spans="1:4" x14ac:dyDescent="0.2">
      <c r="A449" s="13">
        <v>41275</v>
      </c>
      <c r="B449" s="26">
        <v>2.3164099999999999</v>
      </c>
      <c r="C449" s="12">
        <v>3.9085000000000001</v>
      </c>
      <c r="D449" s="12">
        <f>C449*$B$521/B449</f>
        <v>4.1077610975604495</v>
      </c>
    </row>
    <row r="450" spans="1:4" x14ac:dyDescent="0.2">
      <c r="A450" s="13">
        <v>41306</v>
      </c>
      <c r="B450" s="26">
        <v>2.33005</v>
      </c>
      <c r="C450" s="12">
        <v>4.1105</v>
      </c>
      <c r="D450" s="12">
        <f>C450*$B$521/B450</f>
        <v>4.294769937125813</v>
      </c>
    </row>
    <row r="451" spans="1:4" x14ac:dyDescent="0.2">
      <c r="A451" s="13">
        <v>41334</v>
      </c>
      <c r="B451" s="26">
        <v>2.3231299999999999</v>
      </c>
      <c r="C451" s="12">
        <v>4.0677500000000002</v>
      </c>
      <c r="D451" s="12">
        <f>C451*$B$521/B451</f>
        <v>4.2627634467291973</v>
      </c>
    </row>
    <row r="452" spans="1:4" x14ac:dyDescent="0.2">
      <c r="A452" s="13">
        <v>41365</v>
      </c>
      <c r="B452" s="26">
        <v>2.3185600000000002</v>
      </c>
      <c r="C452" s="12">
        <v>3.93</v>
      </c>
      <c r="D452" s="12">
        <f>C452*$B$521/B452</f>
        <v>4.1265271202815539</v>
      </c>
    </row>
    <row r="453" spans="1:4" x14ac:dyDescent="0.2">
      <c r="A453" s="13">
        <v>41395</v>
      </c>
      <c r="B453" s="26">
        <v>2.3189500000000001</v>
      </c>
      <c r="C453" s="12">
        <v>3.87025</v>
      </c>
      <c r="D453" s="12">
        <f>C453*$B$521/B453</f>
        <v>4.0631057616593713</v>
      </c>
    </row>
    <row r="454" spans="1:4" x14ac:dyDescent="0.2">
      <c r="A454" s="13">
        <v>41426</v>
      </c>
      <c r="B454" s="26">
        <v>2.3235700000000001</v>
      </c>
      <c r="C454" s="12">
        <v>3.8492500000000001</v>
      </c>
      <c r="D454" s="12">
        <f>C454*$B$521/B454</f>
        <v>4.0330244072698473</v>
      </c>
    </row>
    <row r="455" spans="1:4" x14ac:dyDescent="0.2">
      <c r="A455" s="13">
        <v>41456</v>
      </c>
      <c r="B455" s="26">
        <v>2.3274900000000001</v>
      </c>
      <c r="C455" s="12">
        <v>3.8660000000000001</v>
      </c>
      <c r="D455" s="12">
        <f>C455*$B$521/B455</f>
        <v>4.04375205221075</v>
      </c>
    </row>
    <row r="456" spans="1:4" x14ac:dyDescent="0.2">
      <c r="A456" s="13">
        <v>41487</v>
      </c>
      <c r="B456" s="26">
        <v>2.33249</v>
      </c>
      <c r="C456" s="12">
        <v>3.9045000000000001</v>
      </c>
      <c r="D456" s="12">
        <f>C456*$B$521/B456</f>
        <v>4.0752675758524148</v>
      </c>
    </row>
    <row r="457" spans="1:4" x14ac:dyDescent="0.2">
      <c r="A457" s="13">
        <v>41518</v>
      </c>
      <c r="B457" s="26">
        <v>2.3364199999999999</v>
      </c>
      <c r="C457" s="12">
        <v>3.9607999999999999</v>
      </c>
      <c r="D457" s="12">
        <f>C457*$B$521/B457</f>
        <v>4.1270762291026442</v>
      </c>
    </row>
    <row r="458" spans="1:4" x14ac:dyDescent="0.2">
      <c r="A458" s="13">
        <v>41548</v>
      </c>
      <c r="B458" s="26">
        <v>2.33799</v>
      </c>
      <c r="C458" s="12">
        <v>3.8847499999999999</v>
      </c>
      <c r="D458" s="12">
        <f>C458*$B$521/B458</f>
        <v>4.0451154256433943</v>
      </c>
    </row>
    <row r="459" spans="1:4" x14ac:dyDescent="0.2">
      <c r="A459" s="13">
        <v>41579</v>
      </c>
      <c r="B459" s="26">
        <v>2.3420999999999998</v>
      </c>
      <c r="C459" s="12">
        <v>3.8387500000000001</v>
      </c>
      <c r="D459" s="12">
        <f>C459*$B$521/B459</f>
        <v>3.9902020537124812</v>
      </c>
    </row>
    <row r="460" spans="1:4" x14ac:dyDescent="0.2">
      <c r="A460" s="19">
        <v>41609</v>
      </c>
      <c r="B460" s="26">
        <v>2.3484699999999998</v>
      </c>
      <c r="C460" s="12">
        <v>3.8818000000000001</v>
      </c>
      <c r="D460" s="12">
        <f>C460*$B$521/B460</f>
        <v>4.0240061091689494</v>
      </c>
    </row>
    <row r="461" spans="1:4" x14ac:dyDescent="0.2">
      <c r="A461" s="13">
        <v>41640</v>
      </c>
      <c r="B461" s="26">
        <v>2.3543599999999998</v>
      </c>
      <c r="C461" s="12">
        <v>3.8932500000000001</v>
      </c>
      <c r="D461" s="12">
        <f>C461*$B$521/B461</f>
        <v>4.0257788520022428</v>
      </c>
    </row>
    <row r="462" spans="1:4" x14ac:dyDescent="0.2">
      <c r="A462" s="13">
        <v>41671</v>
      </c>
      <c r="B462" s="26">
        <v>2.3562099999999999</v>
      </c>
      <c r="C462" s="12">
        <v>3.9834999999999998</v>
      </c>
      <c r="D462" s="12">
        <f>C462*$B$521/B462</f>
        <v>4.1158668726471754</v>
      </c>
    </row>
    <row r="463" spans="1:4" x14ac:dyDescent="0.2">
      <c r="A463" s="13">
        <v>41699</v>
      </c>
      <c r="B463" s="26">
        <v>2.3589699999999998</v>
      </c>
      <c r="C463" s="12">
        <v>4.0006000000000004</v>
      </c>
      <c r="D463" s="12">
        <f>C463*$B$521/B463</f>
        <v>4.1286988399174227</v>
      </c>
    </row>
    <row r="464" spans="1:4" x14ac:dyDescent="0.2">
      <c r="A464" s="13">
        <v>41730</v>
      </c>
      <c r="B464" s="26">
        <v>2.3649499999999999</v>
      </c>
      <c r="C464" s="12">
        <v>3.9642499999999998</v>
      </c>
      <c r="D464" s="12">
        <f>C464*$B$521/B464</f>
        <v>4.0808399678640139</v>
      </c>
    </row>
    <row r="465" spans="1:4" x14ac:dyDescent="0.2">
      <c r="A465" s="13">
        <v>41760</v>
      </c>
      <c r="B465" s="26">
        <v>2.3680300000000001</v>
      </c>
      <c r="C465" s="12">
        <v>3.9427500000000002</v>
      </c>
      <c r="D465" s="12">
        <f>C465*$B$521/B465</f>
        <v>4.0534286499748733</v>
      </c>
    </row>
    <row r="466" spans="1:4" x14ac:dyDescent="0.2">
      <c r="A466" s="13">
        <v>41791</v>
      </c>
      <c r="B466" s="26">
        <v>2.3701599999999998</v>
      </c>
      <c r="C466" s="12">
        <v>3.9062000000000001</v>
      </c>
      <c r="D466" s="12">
        <f>C466*$B$521/B466</f>
        <v>4.0122436986532559</v>
      </c>
    </row>
    <row r="467" spans="1:4" x14ac:dyDescent="0.2">
      <c r="A467" s="13">
        <v>41821</v>
      </c>
      <c r="B467" s="26">
        <v>2.3725900000000002</v>
      </c>
      <c r="C467" s="12">
        <v>3.8835000000000002</v>
      </c>
      <c r="D467" s="12">
        <f>C467*$B$521/B467</f>
        <v>3.9848420013571668</v>
      </c>
    </row>
    <row r="468" spans="1:4" x14ac:dyDescent="0.2">
      <c r="A468" s="13">
        <v>41852</v>
      </c>
      <c r="B468" s="26">
        <v>2.3716300000000001</v>
      </c>
      <c r="C468" s="12">
        <v>3.8380000000000001</v>
      </c>
      <c r="D468" s="12">
        <f>C468*$B$521/B468</f>
        <v>3.939748760135434</v>
      </c>
    </row>
    <row r="469" spans="1:4" x14ac:dyDescent="0.2">
      <c r="A469" s="13">
        <v>41883</v>
      </c>
      <c r="B469" s="26">
        <v>2.3751000000000002</v>
      </c>
      <c r="C469" s="12">
        <v>3.7924000000000002</v>
      </c>
      <c r="D469" s="12">
        <f>C469*$B$521/B469</f>
        <v>3.8872523134183821</v>
      </c>
    </row>
    <row r="470" spans="1:4" x14ac:dyDescent="0.2">
      <c r="A470" s="13">
        <v>41913</v>
      </c>
      <c r="B470" s="26">
        <v>2.3765100000000001</v>
      </c>
      <c r="C470" s="12">
        <v>3.6804999999999999</v>
      </c>
      <c r="D470" s="12">
        <f>C470*$B$521/B470</f>
        <v>3.7703152824940775</v>
      </c>
    </row>
    <row r="471" spans="1:4" x14ac:dyDescent="0.2">
      <c r="A471" s="13">
        <v>41944</v>
      </c>
      <c r="B471" s="26">
        <v>2.3726099999999999</v>
      </c>
      <c r="C471" s="12">
        <v>3.6472500000000001</v>
      </c>
      <c r="D471" s="12">
        <f>C471*$B$521/B471</f>
        <v>3.7423953848293654</v>
      </c>
    </row>
    <row r="472" spans="1:4" x14ac:dyDescent="0.2">
      <c r="A472" s="19">
        <v>41974</v>
      </c>
      <c r="B472" s="26">
        <v>2.3646400000000001</v>
      </c>
      <c r="C472" s="12">
        <v>3.4106000000000001</v>
      </c>
      <c r="D472" s="12">
        <f>C472*$B$521/B472</f>
        <v>3.5113672027877394</v>
      </c>
    </row>
    <row r="473" spans="1:4" x14ac:dyDescent="0.2">
      <c r="A473" s="13">
        <v>42005</v>
      </c>
      <c r="B473" s="26">
        <v>2.3495400000000002</v>
      </c>
      <c r="C473" s="12">
        <v>2.9972500000000002</v>
      </c>
      <c r="D473" s="12">
        <f>C473*$B$521/B473</f>
        <v>3.1056364709687854</v>
      </c>
    </row>
    <row r="474" spans="1:4" x14ac:dyDescent="0.2">
      <c r="A474" s="13">
        <v>42036</v>
      </c>
      <c r="B474" s="26">
        <v>2.3541500000000002</v>
      </c>
      <c r="C474" s="12">
        <v>2.8577499999999998</v>
      </c>
      <c r="D474" s="12">
        <f>C474*$B$521/B474</f>
        <v>2.955293335598836</v>
      </c>
    </row>
    <row r="475" spans="1:4" x14ac:dyDescent="0.2">
      <c r="A475" s="13">
        <v>42064</v>
      </c>
      <c r="B475" s="26">
        <v>2.35859</v>
      </c>
      <c r="C475" s="12">
        <v>2.8969999999999998</v>
      </c>
      <c r="D475" s="12">
        <f>C475*$B$521/B475</f>
        <v>2.9902433606519145</v>
      </c>
    </row>
    <row r="476" spans="1:4" x14ac:dyDescent="0.2">
      <c r="A476" s="13">
        <v>42095</v>
      </c>
      <c r="B476" s="26">
        <v>2.3619699999999999</v>
      </c>
      <c r="C476" s="12">
        <v>2.7822499999999999</v>
      </c>
      <c r="D476" s="12">
        <f>C476*$B$521/B476</f>
        <v>2.8676904253652671</v>
      </c>
    </row>
    <row r="477" spans="1:4" x14ac:dyDescent="0.2">
      <c r="A477" s="13">
        <v>42125</v>
      </c>
      <c r="B477" s="26">
        <v>2.36876</v>
      </c>
      <c r="C477" s="12">
        <v>2.8875000000000002</v>
      </c>
      <c r="D477" s="12">
        <f>C477*$B$521/B477</f>
        <v>2.9676414242050693</v>
      </c>
    </row>
    <row r="478" spans="1:4" x14ac:dyDescent="0.2">
      <c r="A478" s="13">
        <v>42156</v>
      </c>
      <c r="B478" s="26">
        <v>2.3742299999999998</v>
      </c>
      <c r="C478" s="12">
        <v>2.8730000000000002</v>
      </c>
      <c r="D478" s="12">
        <f>C478*$B$521/B478</f>
        <v>2.9459361527737418</v>
      </c>
    </row>
    <row r="479" spans="1:4" x14ac:dyDescent="0.2">
      <c r="A479" s="13">
        <v>42186</v>
      </c>
      <c r="B479" s="26">
        <v>2.3773399999999998</v>
      </c>
      <c r="C479" s="12">
        <v>2.78775</v>
      </c>
      <c r="D479" s="12">
        <f>C479*$B$521/B479</f>
        <v>2.8547824568635534</v>
      </c>
    </row>
    <row r="480" spans="1:4" x14ac:dyDescent="0.2">
      <c r="A480" s="19">
        <v>42217</v>
      </c>
      <c r="B480" s="26">
        <v>2.37703</v>
      </c>
      <c r="C480" s="12">
        <v>2.5950000000000002</v>
      </c>
      <c r="D480" s="12">
        <f>C480*$B$521/B480</f>
        <v>2.6577442775227915</v>
      </c>
    </row>
    <row r="481" spans="1:5" x14ac:dyDescent="0.2">
      <c r="A481" s="13">
        <v>42248</v>
      </c>
      <c r="B481" s="26">
        <v>2.3748900000000002</v>
      </c>
      <c r="C481" s="12">
        <v>2.5049999999999999</v>
      </c>
      <c r="D481" s="12">
        <f>C481*$B$521/B481</f>
        <v>2.5678799944418476</v>
      </c>
    </row>
    <row r="482" spans="1:5" x14ac:dyDescent="0.2">
      <c r="A482" s="13">
        <v>42278</v>
      </c>
      <c r="B482" s="26">
        <v>2.3794900000000001</v>
      </c>
      <c r="C482" s="12">
        <v>2.51925</v>
      </c>
      <c r="D482" s="12">
        <f>C482*$B$521/B482</f>
        <v>2.5774952624301846</v>
      </c>
    </row>
    <row r="483" spans="1:5" x14ac:dyDescent="0.2">
      <c r="A483" s="13">
        <v>42309</v>
      </c>
      <c r="B483" s="26">
        <v>2.3830200000000001</v>
      </c>
      <c r="C483" s="12">
        <v>2.4670000000000001</v>
      </c>
      <c r="D483" s="12">
        <f>C483*$B$521/B483</f>
        <v>2.5202983474750527</v>
      </c>
    </row>
    <row r="484" spans="1:5" x14ac:dyDescent="0.2">
      <c r="A484" s="13">
        <v>42339</v>
      </c>
      <c r="B484" s="26">
        <v>2.3804099999999999</v>
      </c>
      <c r="C484" s="12">
        <v>2.3090000000000002</v>
      </c>
      <c r="D484" s="12">
        <f>C484*$B$521/B484</f>
        <v>2.3614712322667106</v>
      </c>
    </row>
    <row r="485" spans="1:5" x14ac:dyDescent="0.2">
      <c r="A485" s="13">
        <v>42370</v>
      </c>
      <c r="B485" s="26">
        <v>2.3810699999999998</v>
      </c>
      <c r="C485" s="12">
        <v>2.1427499999999999</v>
      </c>
      <c r="D485" s="12">
        <f>C485*$B$521/B485</f>
        <v>2.1908358200304905</v>
      </c>
    </row>
    <row r="486" spans="1:5" x14ac:dyDescent="0.2">
      <c r="A486" s="13">
        <v>42401</v>
      </c>
      <c r="B486" s="26">
        <v>2.3770699999999998</v>
      </c>
      <c r="C486" s="12">
        <v>1.9982</v>
      </c>
      <c r="D486" s="12">
        <f>C486*$B$521/B486</f>
        <v>2.0464798650439411</v>
      </c>
    </row>
    <row r="487" spans="1:5" x14ac:dyDescent="0.2">
      <c r="A487" s="13">
        <v>42430</v>
      </c>
      <c r="B487" s="26">
        <v>2.3792</v>
      </c>
      <c r="C487" s="12">
        <v>2.09</v>
      </c>
      <c r="D487" s="12">
        <f>C487*$B$521/B487</f>
        <v>2.1385816072629451</v>
      </c>
    </row>
    <row r="488" spans="1:5" x14ac:dyDescent="0.2">
      <c r="A488" s="19">
        <v>42461</v>
      </c>
      <c r="B488" s="26">
        <v>2.3889</v>
      </c>
      <c r="C488" s="12">
        <v>2.1515</v>
      </c>
      <c r="D488" s="12">
        <f>C488*$B$521/B488</f>
        <v>2.1925720440370045</v>
      </c>
    </row>
    <row r="489" spans="1:5" x14ac:dyDescent="0.2">
      <c r="A489" s="13">
        <v>42491</v>
      </c>
      <c r="B489" s="26">
        <v>2.3940299999999999</v>
      </c>
      <c r="C489" s="12">
        <v>2.3146</v>
      </c>
      <c r="D489" s="12">
        <f t="shared" ref="D489:D520" si="0">C489*$B$521/B489</f>
        <v>2.3537311388746174</v>
      </c>
    </row>
    <row r="490" spans="1:5" x14ac:dyDescent="0.2">
      <c r="A490" s="13">
        <v>42522</v>
      </c>
      <c r="B490" s="26">
        <v>2.39907</v>
      </c>
      <c r="C490" s="12">
        <v>2.4224999999999999</v>
      </c>
      <c r="D490" s="12">
        <f t="shared" si="0"/>
        <v>2.4582800585226776</v>
      </c>
    </row>
    <row r="491" spans="1:5" x14ac:dyDescent="0.2">
      <c r="A491" s="13">
        <v>42552</v>
      </c>
      <c r="B491" s="26">
        <v>2.3980999999999999</v>
      </c>
      <c r="C491" s="12">
        <v>2.4045000000000001</v>
      </c>
      <c r="D491" s="12">
        <f t="shared" si="0"/>
        <v>2.4410011542471124</v>
      </c>
    </row>
    <row r="492" spans="1:5" x14ac:dyDescent="0.2">
      <c r="A492" s="13">
        <v>42583</v>
      </c>
      <c r="B492" s="26">
        <v>2.4030100000000001</v>
      </c>
      <c r="C492" s="12">
        <v>2.3506</v>
      </c>
      <c r="D492" s="12">
        <f t="shared" si="0"/>
        <v>2.3814071112479764</v>
      </c>
    </row>
    <row r="493" spans="1:5" x14ac:dyDescent="0.2">
      <c r="A493" s="13">
        <v>42614</v>
      </c>
      <c r="B493" s="26">
        <v>2.4100199999999998</v>
      </c>
      <c r="C493" s="12">
        <v>2.39425</v>
      </c>
      <c r="D493" s="12">
        <f t="shared" si="0"/>
        <v>2.4185737885992649</v>
      </c>
    </row>
    <row r="494" spans="1:5" x14ac:dyDescent="0.2">
      <c r="A494" s="13">
        <v>42644</v>
      </c>
      <c r="B494" s="26">
        <v>2.4186299999999998</v>
      </c>
      <c r="C494" s="12">
        <v>2.4544000000000001</v>
      </c>
      <c r="D494" s="12">
        <f t="shared" si="0"/>
        <v>2.4705087663677374</v>
      </c>
    </row>
    <row r="495" spans="1:5" x14ac:dyDescent="0.2">
      <c r="A495" s="13">
        <v>42675</v>
      </c>
      <c r="B495" s="26">
        <v>2.4238078888999999</v>
      </c>
      <c r="C495" s="12">
        <v>2.4384999999999999</v>
      </c>
      <c r="D495" s="12">
        <f t="shared" si="0"/>
        <v>2.4492609464581729</v>
      </c>
      <c r="E495" s="10" t="s">
        <v>182</v>
      </c>
    </row>
    <row r="496" spans="1:5" x14ac:dyDescent="0.2">
      <c r="A496" s="19">
        <v>42705</v>
      </c>
      <c r="B496" s="26">
        <v>2.4294818888999998</v>
      </c>
      <c r="C496" s="12">
        <v>2.5099999999999998</v>
      </c>
      <c r="D496" s="12">
        <f t="shared" si="0"/>
        <v>2.5151885543656829</v>
      </c>
      <c r="E496" s="10" t="s">
        <v>183</v>
      </c>
    </row>
    <row r="497" spans="1:5" x14ac:dyDescent="0.2">
      <c r="A497" s="13">
        <v>42736</v>
      </c>
      <c r="B497" s="26">
        <v>2.434504</v>
      </c>
      <c r="C497" s="12">
        <v>2.6075789999999999</v>
      </c>
      <c r="D497" s="12">
        <f t="shared" ref="D497:D508" si="1">C497*$B$521/B497</f>
        <v>2.6075789999999999</v>
      </c>
      <c r="E497">
        <f t="shared" ref="E485:E520" si="2">IF(A498&gt;$C$1,1,0)</f>
        <v>1</v>
      </c>
    </row>
    <row r="498" spans="1:5" x14ac:dyDescent="0.2">
      <c r="A498" s="13">
        <v>42767</v>
      </c>
      <c r="B498" s="26">
        <v>2.4393310000000001</v>
      </c>
      <c r="C498" s="12">
        <v>2.6893400000000001</v>
      </c>
      <c r="D498" s="12">
        <f t="shared" si="1"/>
        <v>2.6840182768800136</v>
      </c>
      <c r="E498">
        <f t="shared" si="2"/>
        <v>1</v>
      </c>
    </row>
    <row r="499" spans="1:5" x14ac:dyDescent="0.2">
      <c r="A499" s="13">
        <v>42795</v>
      </c>
      <c r="B499" s="26">
        <v>2.443797</v>
      </c>
      <c r="C499" s="12">
        <v>2.7527759999999999</v>
      </c>
      <c r="D499" s="12">
        <f t="shared" si="1"/>
        <v>2.7423080489516924</v>
      </c>
      <c r="E499">
        <f t="shared" si="2"/>
        <v>1</v>
      </c>
    </row>
    <row r="500" spans="1:5" x14ac:dyDescent="0.2">
      <c r="A500" s="19">
        <v>42826</v>
      </c>
      <c r="B500" s="26">
        <v>2.4470559999999999</v>
      </c>
      <c r="C500" s="12">
        <v>2.7144759999999999</v>
      </c>
      <c r="D500" s="12">
        <f t="shared" si="1"/>
        <v>2.7005522880980246</v>
      </c>
      <c r="E500">
        <f t="shared" si="2"/>
        <v>1</v>
      </c>
    </row>
    <row r="501" spans="1:5" x14ac:dyDescent="0.2">
      <c r="A501" s="13">
        <v>42856</v>
      </c>
      <c r="B501" s="26">
        <v>2.451435</v>
      </c>
      <c r="C501" s="12">
        <v>2.7003900000000001</v>
      </c>
      <c r="D501" s="12">
        <f t="shared" si="1"/>
        <v>2.6817395756199938</v>
      </c>
      <c r="E501">
        <f t="shared" si="2"/>
        <v>1</v>
      </c>
    </row>
    <row r="502" spans="1:5" x14ac:dyDescent="0.2">
      <c r="A502" s="13">
        <v>42887</v>
      </c>
      <c r="B502" s="26">
        <v>2.4560870000000001</v>
      </c>
      <c r="C502" s="12">
        <v>2.698909</v>
      </c>
      <c r="D502" s="12">
        <f t="shared" si="1"/>
        <v>2.6751921882799752</v>
      </c>
      <c r="E502">
        <f t="shared" si="2"/>
        <v>1</v>
      </c>
    </row>
    <row r="503" spans="1:5" x14ac:dyDescent="0.2">
      <c r="A503" s="13">
        <v>42917</v>
      </c>
      <c r="B503" s="26">
        <v>2.4613100000000001</v>
      </c>
      <c r="C503" s="12">
        <v>2.7066840000000001</v>
      </c>
      <c r="D503" s="12">
        <f t="shared" si="1"/>
        <v>2.6772056444478753</v>
      </c>
      <c r="E503">
        <f t="shared" si="2"/>
        <v>1</v>
      </c>
    </row>
    <row r="504" spans="1:5" x14ac:dyDescent="0.2">
      <c r="A504" s="13">
        <v>42948</v>
      </c>
      <c r="B504" s="26">
        <v>2.4662869999999999</v>
      </c>
      <c r="C504" s="12">
        <v>2.732605</v>
      </c>
      <c r="D504" s="12">
        <f t="shared" si="1"/>
        <v>2.6973899643147776</v>
      </c>
      <c r="E504">
        <f t="shared" si="2"/>
        <v>1</v>
      </c>
    </row>
    <row r="505" spans="1:5" x14ac:dyDescent="0.2">
      <c r="A505" s="13">
        <v>42979</v>
      </c>
      <c r="B505" s="26">
        <v>2.4713150000000002</v>
      </c>
      <c r="C505" s="12">
        <v>2.7606670000000002</v>
      </c>
      <c r="D505" s="12">
        <f t="shared" si="1"/>
        <v>2.7195460126159556</v>
      </c>
      <c r="E505">
        <f t="shared" si="2"/>
        <v>1</v>
      </c>
    </row>
    <row r="506" spans="1:5" x14ac:dyDescent="0.2">
      <c r="A506" s="13">
        <v>43009</v>
      </c>
      <c r="B506" s="26">
        <v>2.4761380000000002</v>
      </c>
      <c r="C506" s="12">
        <v>2.7698839999999998</v>
      </c>
      <c r="D506" s="12">
        <f t="shared" si="1"/>
        <v>2.7233109291711521</v>
      </c>
      <c r="E506">
        <f t="shared" si="2"/>
        <v>1</v>
      </c>
    </row>
    <row r="507" spans="1:5" x14ac:dyDescent="0.2">
      <c r="A507" s="13">
        <v>43040</v>
      </c>
      <c r="B507" s="26">
        <v>2.4814620000000001</v>
      </c>
      <c r="C507" s="12">
        <v>2.7891210000000002</v>
      </c>
      <c r="D507" s="12">
        <f t="shared" si="1"/>
        <v>2.7363410082378858</v>
      </c>
      <c r="E507">
        <f t="shared" si="2"/>
        <v>1</v>
      </c>
    </row>
    <row r="508" spans="1:5" x14ac:dyDescent="0.2">
      <c r="A508" s="19">
        <v>43070</v>
      </c>
      <c r="B508" s="26">
        <v>2.4870290000000002</v>
      </c>
      <c r="C508" s="12">
        <v>2.7938390000000002</v>
      </c>
      <c r="D508" s="12">
        <f t="shared" si="1"/>
        <v>2.734834302638208</v>
      </c>
      <c r="E508">
        <f t="shared" si="2"/>
        <v>1</v>
      </c>
    </row>
    <row r="509" spans="1:5" x14ac:dyDescent="0.2">
      <c r="A509" s="13">
        <v>43101</v>
      </c>
      <c r="B509" s="26">
        <v>2.493576</v>
      </c>
      <c r="C509" s="12">
        <v>2.7591969999999999</v>
      </c>
      <c r="D509" s="12">
        <f t="shared" si="0"/>
        <v>2.6938325253723967</v>
      </c>
      <c r="E509">
        <f t="shared" si="2"/>
        <v>1</v>
      </c>
    </row>
    <row r="510" spans="1:5" x14ac:dyDescent="0.2">
      <c r="A510" s="13">
        <v>43132</v>
      </c>
      <c r="B510" s="26">
        <v>2.4990800000000002</v>
      </c>
      <c r="C510" s="12">
        <v>2.7869199999999998</v>
      </c>
      <c r="D510" s="12">
        <f t="shared" si="0"/>
        <v>2.7149062405685287</v>
      </c>
      <c r="E510">
        <f t="shared" si="2"/>
        <v>1</v>
      </c>
    </row>
    <row r="511" spans="1:5" x14ac:dyDescent="0.2">
      <c r="A511" s="13">
        <v>43160</v>
      </c>
      <c r="B511" s="26">
        <v>2.5042779999999998</v>
      </c>
      <c r="C511" s="12">
        <v>2.8343229999999999</v>
      </c>
      <c r="D511" s="12">
        <f t="shared" si="0"/>
        <v>2.7553533117297682</v>
      </c>
      <c r="E511">
        <f t="shared" si="2"/>
        <v>1</v>
      </c>
    </row>
    <row r="512" spans="1:5" x14ac:dyDescent="0.2">
      <c r="A512" s="19">
        <v>43191</v>
      </c>
      <c r="B512" s="26">
        <v>2.508737</v>
      </c>
      <c r="C512" s="12">
        <v>2.7972359999999998</v>
      </c>
      <c r="D512" s="12">
        <f t="shared" si="0"/>
        <v>2.7144663752892391</v>
      </c>
      <c r="E512">
        <f t="shared" si="2"/>
        <v>1</v>
      </c>
    </row>
    <row r="513" spans="1:5" x14ac:dyDescent="0.2">
      <c r="A513" s="13">
        <v>43221</v>
      </c>
      <c r="B513" s="26">
        <v>2.5136449999999999</v>
      </c>
      <c r="C513" s="12">
        <v>2.8012600000000001</v>
      </c>
      <c r="D513" s="12">
        <f t="shared" si="0"/>
        <v>2.713063569056092</v>
      </c>
      <c r="E513">
        <f t="shared" si="2"/>
        <v>1</v>
      </c>
    </row>
    <row r="514" spans="1:5" x14ac:dyDescent="0.2">
      <c r="A514" s="13">
        <v>43252</v>
      </c>
      <c r="B514" s="26">
        <v>2.5185710000000001</v>
      </c>
      <c r="C514" s="12">
        <v>2.8114180000000002</v>
      </c>
      <c r="D514" s="12">
        <f t="shared" si="0"/>
        <v>2.7175761043353552</v>
      </c>
      <c r="E514">
        <f t="shared" si="2"/>
        <v>1</v>
      </c>
    </row>
    <row r="515" spans="1:5" x14ac:dyDescent="0.2">
      <c r="A515" s="13">
        <v>43282</v>
      </c>
      <c r="B515" s="26">
        <v>2.5236239999999999</v>
      </c>
      <c r="C515" s="12">
        <v>2.8110550000000001</v>
      </c>
      <c r="D515" s="12">
        <f t="shared" si="0"/>
        <v>2.7117845771477844</v>
      </c>
      <c r="E515">
        <f t="shared" si="2"/>
        <v>1</v>
      </c>
    </row>
    <row r="516" spans="1:5" x14ac:dyDescent="0.2">
      <c r="A516" s="13">
        <v>43313</v>
      </c>
      <c r="B516" s="26">
        <v>2.5285000000000002</v>
      </c>
      <c r="C516" s="12">
        <v>2.8344299999999998</v>
      </c>
      <c r="D516" s="12">
        <f t="shared" si="0"/>
        <v>2.7290611717302746</v>
      </c>
      <c r="E516">
        <f t="shared" si="2"/>
        <v>1</v>
      </c>
    </row>
    <row r="517" spans="1:5" x14ac:dyDescent="0.2">
      <c r="A517" s="13">
        <v>43344</v>
      </c>
      <c r="B517" s="26">
        <v>2.5333100000000002</v>
      </c>
      <c r="C517" s="12">
        <v>2.8678059999999999</v>
      </c>
      <c r="D517" s="12">
        <f t="shared" si="0"/>
        <v>2.7559537436097434</v>
      </c>
      <c r="E517">
        <f t="shared" si="2"/>
        <v>1</v>
      </c>
    </row>
    <row r="518" spans="1:5" x14ac:dyDescent="0.2">
      <c r="A518" s="13">
        <v>43374</v>
      </c>
      <c r="B518" s="26">
        <v>2.537893</v>
      </c>
      <c r="C518" s="12">
        <v>2.891985</v>
      </c>
      <c r="D518" s="12">
        <f t="shared" si="0"/>
        <v>2.7741709561593022</v>
      </c>
      <c r="E518">
        <f t="shared" si="2"/>
        <v>1</v>
      </c>
    </row>
    <row r="519" spans="1:5" x14ac:dyDescent="0.2">
      <c r="A519" s="13">
        <v>43405</v>
      </c>
      <c r="B519" s="26">
        <v>2.5426899999999999</v>
      </c>
      <c r="C519" s="12">
        <v>2.9152719999999999</v>
      </c>
      <c r="D519" s="12">
        <f t="shared" si="0"/>
        <v>2.791233435884044</v>
      </c>
      <c r="E519">
        <f t="shared" si="2"/>
        <v>1</v>
      </c>
    </row>
    <row r="520" spans="1:5" x14ac:dyDescent="0.2">
      <c r="A520" s="19">
        <v>43435</v>
      </c>
      <c r="B520" s="26">
        <v>2.547542</v>
      </c>
      <c r="C520" s="12">
        <v>2.9346130000000001</v>
      </c>
      <c r="D520" s="12">
        <f t="shared" si="0"/>
        <v>2.8044001186053067</v>
      </c>
      <c r="E520">
        <f t="shared" si="2"/>
        <v>1</v>
      </c>
    </row>
    <row r="521" spans="1:5" x14ac:dyDescent="0.2">
      <c r="A521" s="15" t="str">
        <f>"Base CPI ("&amp;TEXT('Notes and Sources'!$G$7,"m/yyyy")&amp;")"</f>
        <v>Base CPI (1/2017)</v>
      </c>
      <c r="B521" s="28">
        <v>2.434504</v>
      </c>
      <c r="C521" s="16"/>
      <c r="D521" s="16"/>
      <c r="E521" s="20"/>
    </row>
    <row r="522" spans="1:5" x14ac:dyDescent="0.2">
      <c r="A522" s="42" t="str">
        <f>A1&amp;" "&amp;TEXT(C1,"Mmmm yyyy")</f>
        <v>EIA Short-Term Energy Outlook, January 2017</v>
      </c>
      <c r="B522" s="42"/>
      <c r="C522" s="42"/>
      <c r="D522" s="42"/>
      <c r="E522" s="42"/>
    </row>
    <row r="523" spans="1:5" x14ac:dyDescent="0.2">
      <c r="A523" s="37" t="s">
        <v>184</v>
      </c>
      <c r="B523" s="37"/>
      <c r="C523" s="37"/>
      <c r="D523" s="37"/>
      <c r="E523" s="37"/>
    </row>
    <row r="524" spans="1:5" x14ac:dyDescent="0.2">
      <c r="A524" s="34" t="str">
        <f>"Real Price ("&amp;TEXT($C$1,"mmm yyyy")&amp;" $)"</f>
        <v>Real Price (Jan 2017 $)</v>
      </c>
      <c r="B524" s="34"/>
      <c r="C524" s="34"/>
      <c r="D524" s="34"/>
      <c r="E524" s="34"/>
    </row>
    <row r="525" spans="1:5" x14ac:dyDescent="0.2">
      <c r="A525" s="38"/>
      <c r="B525" s="38"/>
      <c r="C525" s="38"/>
      <c r="D525" s="38"/>
      <c r="E525" s="38"/>
    </row>
  </sheetData>
  <mergeCells count="6">
    <mergeCell ref="A525:E525"/>
    <mergeCell ref="C39:D39"/>
    <mergeCell ref="A1:B1"/>
    <mergeCell ref="C1:D1"/>
    <mergeCell ref="A522:E522"/>
    <mergeCell ref="A523:E523"/>
  </mergeCells>
  <phoneticPr fontId="3" type="noConversion"/>
  <conditionalFormatting sqref="B425:D434 B437:D446 B449:D458 B461:D470 B473:D482 B509:D520 B485:D494">
    <cfRule type="expression" dxfId="48" priority="2" stopIfTrue="1">
      <formula>$E425=1</formula>
    </cfRule>
  </conditionalFormatting>
  <conditionalFormatting sqref="B447:D448 B435:D436">
    <cfRule type="expression" dxfId="47" priority="3" stopIfTrue="1">
      <formula>#REF!=1</formula>
    </cfRule>
  </conditionalFormatting>
  <conditionalFormatting sqref="B459:D460">
    <cfRule type="expression" dxfId="46" priority="5" stopIfTrue="1">
      <formula>#REF!=1</formula>
    </cfRule>
  </conditionalFormatting>
  <conditionalFormatting sqref="B471:D472">
    <cfRule type="expression" dxfId="45" priority="30" stopIfTrue="1">
      <formula>#REF!=1</formula>
    </cfRule>
  </conditionalFormatting>
  <conditionalFormatting sqref="B483:D484">
    <cfRule type="expression" dxfId="44" priority="57" stopIfTrue="1">
      <formula>#REF!=1</formula>
    </cfRule>
  </conditionalFormatting>
  <conditionalFormatting sqref="B497:D508">
    <cfRule type="expression" dxfId="43" priority="1" stopIfTrue="1">
      <formula>$E497=1</formula>
    </cfRule>
  </conditionalFormatting>
  <conditionalFormatting sqref="B495:D496">
    <cfRule type="expression" dxfId="42" priority="79" stopIfTrue="1">
      <formula>#REF!=1</formula>
    </cfRule>
  </conditionalFormatting>
  <hyperlinks>
    <hyperlink ref="A3" location="Contents!B4" display="Return to Contents"/>
  </hyperlinks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42745</v>
      </c>
      <c r="D1" s="41"/>
    </row>
    <row r="2" spans="1:4" ht="15.75" x14ac:dyDescent="0.25">
      <c r="A2" s="11" t="s">
        <v>174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175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1979</v>
      </c>
      <c r="B41" s="26">
        <v>0.72583333333</v>
      </c>
      <c r="C41" s="12">
        <v>0.70542796355000004</v>
      </c>
      <c r="D41" s="12">
        <f t="shared" ref="D41:D79" si="0">C41*$B$81/B41</f>
        <v>2.3660627310891611</v>
      </c>
    </row>
    <row r="42" spans="1:4" x14ac:dyDescent="0.2">
      <c r="A42" s="14">
        <v>1980</v>
      </c>
      <c r="B42" s="26">
        <v>0.82383333332999997</v>
      </c>
      <c r="C42" s="12">
        <v>1.0047148763</v>
      </c>
      <c r="D42" s="12">
        <f t="shared" ref="D42" si="1">C42*$B$81/B42</f>
        <v>2.9690257558831705</v>
      </c>
    </row>
    <row r="43" spans="1:4" x14ac:dyDescent="0.2">
      <c r="A43" s="14">
        <v>1981</v>
      </c>
      <c r="B43" s="26">
        <v>0.90933333332999999</v>
      </c>
      <c r="C43" s="12">
        <v>1.2350862946000001</v>
      </c>
      <c r="D43" s="12">
        <f t="shared" si="0"/>
        <v>3.3066230108796564</v>
      </c>
    </row>
    <row r="44" spans="1:4" x14ac:dyDescent="0.2">
      <c r="A44" s="14">
        <v>1982</v>
      </c>
      <c r="B44" s="26">
        <v>0.96533333333000004</v>
      </c>
      <c r="C44" s="12">
        <v>1.2119982076</v>
      </c>
      <c r="D44" s="12">
        <f t="shared" si="0"/>
        <v>3.0565757780440799</v>
      </c>
    </row>
    <row r="45" spans="1:4" x14ac:dyDescent="0.2">
      <c r="A45" s="14">
        <v>1983</v>
      </c>
      <c r="B45" s="26">
        <v>0.99583333333000001</v>
      </c>
      <c r="C45" s="12">
        <v>1.1061730213000001</v>
      </c>
      <c r="D45" s="12">
        <f t="shared" si="0"/>
        <v>2.7042503548678991</v>
      </c>
    </row>
    <row r="46" spans="1:4" x14ac:dyDescent="0.2">
      <c r="A46" s="14">
        <v>1984</v>
      </c>
      <c r="B46" s="26">
        <v>1.0393333333000001</v>
      </c>
      <c r="C46" s="12">
        <v>1.1224079741999999</v>
      </c>
      <c r="D46" s="12">
        <f t="shared" si="0"/>
        <v>2.6290956089571194</v>
      </c>
    </row>
    <row r="47" spans="1:4" x14ac:dyDescent="0.2">
      <c r="A47" s="14">
        <v>1985</v>
      </c>
      <c r="B47" s="26">
        <v>1.0760000000000001</v>
      </c>
      <c r="C47" s="12">
        <v>1.0822391057</v>
      </c>
      <c r="D47" s="12">
        <f t="shared" si="0"/>
        <v>2.4486202897612199</v>
      </c>
    </row>
    <row r="48" spans="1:4" x14ac:dyDescent="0.2">
      <c r="A48" s="14">
        <v>1986</v>
      </c>
      <c r="B48" s="26">
        <v>1.0969166667000001</v>
      </c>
      <c r="C48" s="12">
        <v>0.85190441969999997</v>
      </c>
      <c r="D48" s="12">
        <f t="shared" si="0"/>
        <v>1.890722221968522</v>
      </c>
    </row>
    <row r="49" spans="1:4" x14ac:dyDescent="0.2">
      <c r="A49" s="14">
        <v>1987</v>
      </c>
      <c r="B49" s="26">
        <v>1.1361666667000001</v>
      </c>
      <c r="C49" s="12">
        <v>0.85255131241000004</v>
      </c>
      <c r="D49" s="12">
        <f t="shared" si="0"/>
        <v>1.8267914744372904</v>
      </c>
    </row>
    <row r="50" spans="1:4" x14ac:dyDescent="0.2">
      <c r="A50" s="14">
        <v>1988</v>
      </c>
      <c r="B50" s="26">
        <v>1.18275</v>
      </c>
      <c r="C50" s="12">
        <v>0.84934335863999999</v>
      </c>
      <c r="D50" s="12">
        <f t="shared" si="0"/>
        <v>1.7482391071507206</v>
      </c>
    </row>
    <row r="51" spans="1:4" x14ac:dyDescent="0.2">
      <c r="A51" s="14">
        <v>1989</v>
      </c>
      <c r="B51" s="26">
        <v>1.2394166666999999</v>
      </c>
      <c r="C51" s="12">
        <v>0.89470909488000006</v>
      </c>
      <c r="D51" s="12">
        <f t="shared" si="0"/>
        <v>1.7574177666347011</v>
      </c>
    </row>
    <row r="52" spans="1:4" x14ac:dyDescent="0.2">
      <c r="A52" s="14">
        <v>1990</v>
      </c>
      <c r="B52" s="26">
        <v>1.3065833333000001</v>
      </c>
      <c r="C52" s="12">
        <v>1.1017689517</v>
      </c>
      <c r="D52" s="12">
        <f t="shared" si="0"/>
        <v>2.0528816276991284</v>
      </c>
    </row>
    <row r="53" spans="1:4" x14ac:dyDescent="0.2">
      <c r="A53" s="14">
        <v>1991</v>
      </c>
      <c r="B53" s="26">
        <v>1.3616666666999999</v>
      </c>
      <c r="C53" s="12">
        <v>1.037275248</v>
      </c>
      <c r="D53" s="12">
        <f t="shared" si="0"/>
        <v>1.8545293074383167</v>
      </c>
    </row>
    <row r="54" spans="1:4" x14ac:dyDescent="0.2">
      <c r="A54" s="14">
        <v>1992</v>
      </c>
      <c r="B54" s="26">
        <v>1.4030833332999999</v>
      </c>
      <c r="C54" s="12">
        <v>0.96344384230000002</v>
      </c>
      <c r="D54" s="12">
        <f t="shared" si="0"/>
        <v>1.6716810984691635</v>
      </c>
    </row>
    <row r="55" spans="1:4" x14ac:dyDescent="0.2">
      <c r="A55" s="14">
        <v>1993</v>
      </c>
      <c r="B55" s="26">
        <v>1.44475</v>
      </c>
      <c r="C55" s="12">
        <v>0.94759478062000002</v>
      </c>
      <c r="D55" s="12">
        <f t="shared" si="0"/>
        <v>1.5967629581578215</v>
      </c>
    </row>
    <row r="56" spans="1:4" x14ac:dyDescent="0.2">
      <c r="A56" s="14">
        <v>1994</v>
      </c>
      <c r="B56" s="26">
        <v>1.4822500000000001</v>
      </c>
      <c r="C56" s="12">
        <v>0.921898365</v>
      </c>
      <c r="D56" s="12">
        <f t="shared" si="0"/>
        <v>1.5141610775415482</v>
      </c>
    </row>
    <row r="57" spans="1:4" x14ac:dyDescent="0.2">
      <c r="A57" s="14">
        <v>1995</v>
      </c>
      <c r="B57" s="26">
        <v>1.5238333333</v>
      </c>
      <c r="C57" s="12">
        <v>0.89670023197000004</v>
      </c>
      <c r="D57" s="12">
        <f t="shared" si="0"/>
        <v>1.4325846887758806</v>
      </c>
    </row>
    <row r="58" spans="1:4" x14ac:dyDescent="0.2">
      <c r="A58" s="14">
        <v>1996</v>
      </c>
      <c r="B58" s="26">
        <v>1.5685833333000001</v>
      </c>
      <c r="C58" s="12">
        <v>1.0274646148</v>
      </c>
      <c r="D58" s="12">
        <f t="shared" si="0"/>
        <v>1.5946661305693339</v>
      </c>
    </row>
    <row r="59" spans="1:4" x14ac:dyDescent="0.2">
      <c r="A59" s="14">
        <v>1997</v>
      </c>
      <c r="B59" s="26">
        <v>1.6052500000000001</v>
      </c>
      <c r="C59" s="12">
        <v>1.0281359794</v>
      </c>
      <c r="D59" s="12">
        <f t="shared" si="0"/>
        <v>1.5592594015843124</v>
      </c>
    </row>
    <row r="60" spans="1:4" x14ac:dyDescent="0.2">
      <c r="A60" s="14">
        <v>1998</v>
      </c>
      <c r="B60" s="26">
        <v>1.6300833333</v>
      </c>
      <c r="C60" s="12">
        <v>0.88759809862000005</v>
      </c>
      <c r="D60" s="12">
        <f t="shared" si="0"/>
        <v>1.3256138979767731</v>
      </c>
    </row>
    <row r="61" spans="1:4" x14ac:dyDescent="0.2">
      <c r="A61" s="14">
        <v>1999</v>
      </c>
      <c r="B61" s="26">
        <v>1.6658333332999999</v>
      </c>
      <c r="C61" s="12">
        <v>0.90282457226000001</v>
      </c>
      <c r="D61" s="12">
        <f t="shared" si="0"/>
        <v>1.3194177283697286</v>
      </c>
    </row>
    <row r="62" spans="1:4" x14ac:dyDescent="0.2">
      <c r="A62" s="14">
        <v>2000</v>
      </c>
      <c r="B62" s="26">
        <v>1.7219166667000001</v>
      </c>
      <c r="C62" s="12">
        <v>1.3818291677000001</v>
      </c>
      <c r="D62" s="12">
        <f t="shared" si="0"/>
        <v>1.953676795828601</v>
      </c>
    </row>
    <row r="63" spans="1:4" x14ac:dyDescent="0.2">
      <c r="A63" s="14">
        <v>2001</v>
      </c>
      <c r="B63" s="26">
        <v>1.7704166667000001</v>
      </c>
      <c r="C63" s="12">
        <v>1.3312892314</v>
      </c>
      <c r="D63" s="12">
        <f t="shared" si="0"/>
        <v>1.830658861250668</v>
      </c>
    </row>
    <row r="64" spans="1:4" x14ac:dyDescent="0.2">
      <c r="A64" s="14">
        <v>2002</v>
      </c>
      <c r="B64" s="26">
        <v>1.7986666667</v>
      </c>
      <c r="C64" s="12">
        <v>1.1661154297</v>
      </c>
      <c r="D64" s="12">
        <f t="shared" si="0"/>
        <v>1.5783428528616146</v>
      </c>
    </row>
    <row r="65" spans="1:5" x14ac:dyDescent="0.2">
      <c r="A65" s="14">
        <v>2003</v>
      </c>
      <c r="B65" s="26">
        <v>1.84</v>
      </c>
      <c r="C65" s="12">
        <v>1.4278894025</v>
      </c>
      <c r="D65" s="12">
        <f t="shared" si="0"/>
        <v>1.8892404684477497</v>
      </c>
    </row>
    <row r="66" spans="1:5" x14ac:dyDescent="0.2">
      <c r="A66" s="14">
        <v>2004</v>
      </c>
      <c r="B66" s="26">
        <v>1.8890833332999999</v>
      </c>
      <c r="C66" s="12">
        <v>1.6476590972</v>
      </c>
      <c r="D66" s="12">
        <f t="shared" si="0"/>
        <v>2.1233751799411893</v>
      </c>
    </row>
    <row r="67" spans="1:5" x14ac:dyDescent="0.2">
      <c r="A67" s="14">
        <v>2005</v>
      </c>
      <c r="B67" s="26">
        <v>1.9526666667000001</v>
      </c>
      <c r="C67" s="12">
        <v>2.1952958416000001</v>
      </c>
      <c r="D67" s="12">
        <f t="shared" si="0"/>
        <v>2.7370040154322295</v>
      </c>
    </row>
    <row r="68" spans="1:5" x14ac:dyDescent="0.2">
      <c r="A68" s="14">
        <v>2006</v>
      </c>
      <c r="B68" s="26">
        <v>2.0155833332999999</v>
      </c>
      <c r="C68" s="12">
        <v>2.4732490348999998</v>
      </c>
      <c r="D68" s="12">
        <f t="shared" si="0"/>
        <v>2.9872913557992802</v>
      </c>
    </row>
    <row r="69" spans="1:5" x14ac:dyDescent="0.2">
      <c r="A69" s="14">
        <v>2007</v>
      </c>
      <c r="B69" s="26">
        <v>2.0734416667</v>
      </c>
      <c r="C69" s="12">
        <v>2.6644317759999998</v>
      </c>
      <c r="D69" s="12">
        <f t="shared" si="0"/>
        <v>3.128407189155626</v>
      </c>
    </row>
    <row r="70" spans="1:5" x14ac:dyDescent="0.2">
      <c r="A70" s="14">
        <v>2008</v>
      </c>
      <c r="B70" s="26">
        <v>2.1525425</v>
      </c>
      <c r="C70" s="12">
        <v>3.5088583164</v>
      </c>
      <c r="D70" s="12">
        <f t="shared" si="0"/>
        <v>3.9684835986788021</v>
      </c>
    </row>
    <row r="71" spans="1:5" x14ac:dyDescent="0.2">
      <c r="A71" s="14">
        <v>2009</v>
      </c>
      <c r="B71" s="26">
        <v>2.1456466666999998</v>
      </c>
      <c r="C71" s="12">
        <v>2.5240142991000001</v>
      </c>
      <c r="D71" s="12">
        <f t="shared" si="0"/>
        <v>2.8638093133324314</v>
      </c>
    </row>
    <row r="72" spans="1:5" x14ac:dyDescent="0.2">
      <c r="A72" s="14">
        <v>2010</v>
      </c>
      <c r="B72" s="26">
        <v>2.1807616667</v>
      </c>
      <c r="C72" s="12">
        <v>2.9706917405</v>
      </c>
      <c r="D72" s="12">
        <f t="shared" si="0"/>
        <v>3.3163463185585771</v>
      </c>
    </row>
    <row r="73" spans="1:5" x14ac:dyDescent="0.2">
      <c r="A73" s="14">
        <v>2011</v>
      </c>
      <c r="B73" s="26">
        <v>2.2492299999999998</v>
      </c>
      <c r="C73" s="12">
        <v>3.6567494282999999</v>
      </c>
      <c r="D73" s="12">
        <f t="shared" si="0"/>
        <v>3.9579638855048453</v>
      </c>
    </row>
    <row r="74" spans="1:5" x14ac:dyDescent="0.2">
      <c r="A74" s="14">
        <v>2012</v>
      </c>
      <c r="B74" s="26">
        <v>2.2959633333</v>
      </c>
      <c r="C74" s="12">
        <v>3.7859787318000002</v>
      </c>
      <c r="D74" s="12">
        <f>C74*$B$81/B74</f>
        <v>4.0144283808027605</v>
      </c>
    </row>
    <row r="75" spans="1:5" x14ac:dyDescent="0.2">
      <c r="A75" s="14">
        <v>2013</v>
      </c>
      <c r="B75" s="26">
        <v>2.3296358332999998</v>
      </c>
      <c r="C75" s="12">
        <v>3.7828018549000002</v>
      </c>
      <c r="D75" s="12">
        <f>C75*$B$81/B75</f>
        <v>3.9530840465809174</v>
      </c>
    </row>
    <row r="76" spans="1:5" x14ac:dyDescent="0.2">
      <c r="A76" s="14">
        <v>2014</v>
      </c>
      <c r="B76" s="26">
        <v>2.3671466667000001</v>
      </c>
      <c r="C76" s="12">
        <v>3.7135107226000001</v>
      </c>
      <c r="D76" s="12">
        <f>C76*$B$81/B76</f>
        <v>3.8191789445881197</v>
      </c>
      <c r="E76" s="10" t="s">
        <v>182</v>
      </c>
    </row>
    <row r="77" spans="1:5" x14ac:dyDescent="0.2">
      <c r="A77" s="14">
        <v>2015</v>
      </c>
      <c r="B77" s="26">
        <v>2.3699516667</v>
      </c>
      <c r="C77" s="12">
        <v>2.6491567696999998</v>
      </c>
      <c r="D77" s="12">
        <f t="shared" ref="D77" si="2">C77*$B$81/B77</f>
        <v>2.7213140432699476</v>
      </c>
      <c r="E77" s="35" t="s">
        <v>183</v>
      </c>
    </row>
    <row r="78" spans="1:5" x14ac:dyDescent="0.2">
      <c r="A78" s="14">
        <v>2016</v>
      </c>
      <c r="B78" s="27">
        <v>2.4001991481</v>
      </c>
      <c r="C78" s="21">
        <v>2.110306553</v>
      </c>
      <c r="D78" s="21">
        <f t="shared" si="0"/>
        <v>2.1404681143110986</v>
      </c>
      <c r="E78" s="22">
        <v>1</v>
      </c>
    </row>
    <row r="79" spans="1:5" x14ac:dyDescent="0.2">
      <c r="A79" s="14">
        <v>2017</v>
      </c>
      <c r="B79" s="27">
        <v>2.4596459167</v>
      </c>
      <c r="C79" s="21">
        <v>2.6337641069000002</v>
      </c>
      <c r="D79" s="21">
        <f t="shared" si="0"/>
        <v>2.6068423953912272</v>
      </c>
      <c r="E79" s="22">
        <v>1</v>
      </c>
    </row>
    <row r="80" spans="1:5" x14ac:dyDescent="0.2">
      <c r="A80" s="14">
        <v>2018</v>
      </c>
      <c r="B80" s="27">
        <v>2.5209538333000001</v>
      </c>
      <c r="C80" s="21">
        <v>2.733712337</v>
      </c>
      <c r="D80" s="21">
        <f t="shared" ref="D80" si="3">C80*$B$81/B80</f>
        <v>2.6399664806887633</v>
      </c>
      <c r="E80" s="22">
        <v>1</v>
      </c>
    </row>
    <row r="81" spans="1:5" x14ac:dyDescent="0.2">
      <c r="A81" s="15" t="str">
        <f>"Base CPI ("&amp;TEXT('Notes and Sources'!$G$7,"m/yyyy")&amp;")"</f>
        <v>Base CPI (1/2017)</v>
      </c>
      <c r="B81" s="28">
        <v>2.434504</v>
      </c>
      <c r="C81" s="16"/>
      <c r="D81" s="16"/>
      <c r="E81" s="20"/>
    </row>
    <row r="82" spans="1:5" x14ac:dyDescent="0.2">
      <c r="A82" s="42" t="str">
        <f>A1&amp;" "&amp;TEXT(C1,"Mmmm yyyy")</f>
        <v>EIA Short-Term Energy Outlook, January 2017</v>
      </c>
      <c r="B82" s="42"/>
      <c r="C82" s="42"/>
      <c r="D82" s="42"/>
      <c r="E82" s="42"/>
    </row>
    <row r="83" spans="1:5" x14ac:dyDescent="0.2">
      <c r="A83" s="37" t="s">
        <v>184</v>
      </c>
      <c r="B83" s="37"/>
      <c r="C83" s="37"/>
      <c r="D83" s="37"/>
      <c r="E83" s="37"/>
    </row>
    <row r="84" spans="1:5" x14ac:dyDescent="0.2">
      <c r="A84" s="34" t="str">
        <f>"Real Price ("&amp;TEXT($C$1,"mmm yyyy")&amp;" $)"</f>
        <v>Real Price (Jan 2017 $)</v>
      </c>
      <c r="B84" s="34"/>
      <c r="C84" s="34"/>
      <c r="D84" s="34"/>
      <c r="E84" s="34"/>
    </row>
    <row r="85" spans="1:5" x14ac:dyDescent="0.2">
      <c r="A85" s="38" t="s">
        <v>167</v>
      </c>
      <c r="B85" s="38"/>
      <c r="C85" s="38"/>
      <c r="D85" s="38"/>
      <c r="E85" s="38"/>
    </row>
  </sheetData>
  <mergeCells count="6">
    <mergeCell ref="A85:E85"/>
    <mergeCell ref="C39:D39"/>
    <mergeCell ref="A1:B1"/>
    <mergeCell ref="C1:D1"/>
    <mergeCell ref="A82:E82"/>
    <mergeCell ref="A83:E83"/>
  </mergeCells>
  <phoneticPr fontId="3" type="noConversion"/>
  <hyperlinks>
    <hyperlink ref="A3" location="Contents!B4" display="Return to Contents"/>
    <hyperlink ref="A85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42745</v>
      </c>
      <c r="D1" s="41"/>
    </row>
    <row r="2" spans="1:4" ht="15.75" x14ac:dyDescent="0.25">
      <c r="A2" s="11" t="s">
        <v>176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175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35</v>
      </c>
      <c r="B41" s="26">
        <v>0.69199999999999995</v>
      </c>
      <c r="C41" s="12">
        <v>0.57623897622999998</v>
      </c>
      <c r="D41" s="12">
        <f t="shared" ref="D41:D76" si="0">C41*$B$201/B41</f>
        <v>2.0272486887107517</v>
      </c>
    </row>
    <row r="42" spans="1:4" x14ac:dyDescent="0.2">
      <c r="A42" s="14" t="s">
        <v>36</v>
      </c>
      <c r="B42" s="26">
        <v>0.71399999999999997</v>
      </c>
      <c r="C42" s="12">
        <v>0.6599157148</v>
      </c>
      <c r="D42" s="12">
        <f t="shared" si="0"/>
        <v>2.2500944640664695</v>
      </c>
    </row>
    <row r="43" spans="1:4" x14ac:dyDescent="0.2">
      <c r="A43" s="14" t="s">
        <v>37</v>
      </c>
      <c r="B43" s="26">
        <v>0.73699999999999999</v>
      </c>
      <c r="C43" s="12">
        <v>0.80271502832999997</v>
      </c>
      <c r="D43" s="12">
        <f t="shared" si="0"/>
        <v>2.6515779475298484</v>
      </c>
    </row>
    <row r="44" spans="1:4" x14ac:dyDescent="0.2">
      <c r="A44" s="14" t="s">
        <v>38</v>
      </c>
      <c r="B44" s="26">
        <v>0.76033333332999997</v>
      </c>
      <c r="C44" s="12">
        <v>0.87029019546999997</v>
      </c>
      <c r="D44" s="12">
        <f t="shared" si="0"/>
        <v>2.7865738211860394</v>
      </c>
    </row>
    <row r="45" spans="1:4" x14ac:dyDescent="0.2">
      <c r="A45" s="14" t="s">
        <v>39</v>
      </c>
      <c r="B45" s="26">
        <v>0.79033333333</v>
      </c>
      <c r="C45" s="12">
        <v>0.96508632602</v>
      </c>
      <c r="D45" s="12">
        <f t="shared" ref="D45:D48" si="1">C45*$B$201/B45</f>
        <v>2.9728045394992453</v>
      </c>
    </row>
    <row r="46" spans="1:4" x14ac:dyDescent="0.2">
      <c r="A46" s="14" t="s">
        <v>40</v>
      </c>
      <c r="B46" s="26">
        <v>0.81699999999999995</v>
      </c>
      <c r="C46" s="12">
        <v>1.012564971</v>
      </c>
      <c r="D46" s="12">
        <f t="shared" si="1"/>
        <v>3.0172502719209109</v>
      </c>
    </row>
    <row r="47" spans="1:4" x14ac:dyDescent="0.2">
      <c r="A47" s="14" t="s">
        <v>41</v>
      </c>
      <c r="B47" s="26">
        <v>0.83233333333000004</v>
      </c>
      <c r="C47" s="12">
        <v>1.0205212549</v>
      </c>
      <c r="D47" s="12">
        <f t="shared" si="1"/>
        <v>2.9849376177200875</v>
      </c>
    </row>
    <row r="48" spans="1:4" x14ac:dyDescent="0.2">
      <c r="A48" s="14" t="s">
        <v>42</v>
      </c>
      <c r="B48" s="26">
        <v>0.85566666667000002</v>
      </c>
      <c r="C48" s="12">
        <v>1.0387811377</v>
      </c>
      <c r="D48" s="12">
        <f t="shared" si="1"/>
        <v>2.9554929896907076</v>
      </c>
    </row>
    <row r="49" spans="1:4" x14ac:dyDescent="0.2">
      <c r="A49" s="14" t="s">
        <v>43</v>
      </c>
      <c r="B49" s="26">
        <v>0.87933333332999997</v>
      </c>
      <c r="C49" s="12">
        <v>1.2141389837000001</v>
      </c>
      <c r="D49" s="12">
        <f t="shared" si="0"/>
        <v>3.3614399685952878</v>
      </c>
    </row>
    <row r="50" spans="1:4" x14ac:dyDescent="0.2">
      <c r="A50" s="14" t="s">
        <v>44</v>
      </c>
      <c r="B50" s="26">
        <v>0.89766666666999995</v>
      </c>
      <c r="C50" s="12">
        <v>1.2686170522</v>
      </c>
      <c r="D50" s="12">
        <f t="shared" si="0"/>
        <v>3.4405346691841521</v>
      </c>
    </row>
    <row r="51" spans="1:4" x14ac:dyDescent="0.2">
      <c r="A51" s="14" t="s">
        <v>45</v>
      </c>
      <c r="B51" s="26">
        <v>0.92266666666999997</v>
      </c>
      <c r="C51" s="12">
        <v>1.2450404405</v>
      </c>
      <c r="D51" s="12">
        <f t="shared" si="0"/>
        <v>3.2851039731373501</v>
      </c>
    </row>
    <row r="52" spans="1:4" x14ac:dyDescent="0.2">
      <c r="A52" s="14" t="s">
        <v>46</v>
      </c>
      <c r="B52" s="26">
        <v>0.93766666666999998</v>
      </c>
      <c r="C52" s="12">
        <v>1.2386030559000001</v>
      </c>
      <c r="D52" s="12">
        <f t="shared" si="0"/>
        <v>3.2158379957234851</v>
      </c>
    </row>
    <row r="53" spans="1:4" x14ac:dyDescent="0.2">
      <c r="A53" s="14" t="s">
        <v>47</v>
      </c>
      <c r="B53" s="26">
        <v>0.94599999999999995</v>
      </c>
      <c r="C53" s="12">
        <v>1.2376649224</v>
      </c>
      <c r="D53" s="12">
        <f t="shared" si="0"/>
        <v>3.1850953533218709</v>
      </c>
    </row>
    <row r="54" spans="1:4" x14ac:dyDescent="0.2">
      <c r="A54" s="14" t="s">
        <v>48</v>
      </c>
      <c r="B54" s="26">
        <v>0.95966666667</v>
      </c>
      <c r="C54" s="12">
        <v>1.1724713485</v>
      </c>
      <c r="D54" s="12">
        <f t="shared" si="0"/>
        <v>2.9743517066329241</v>
      </c>
    </row>
    <row r="55" spans="1:4" x14ac:dyDescent="0.2">
      <c r="A55" s="14" t="s">
        <v>49</v>
      </c>
      <c r="B55" s="26">
        <v>0.97633333333000005</v>
      </c>
      <c r="C55" s="12">
        <v>1.194267129</v>
      </c>
      <c r="D55" s="12">
        <f t="shared" si="0"/>
        <v>2.9779256769842357</v>
      </c>
    </row>
    <row r="56" spans="1:4" x14ac:dyDescent="0.2">
      <c r="A56" s="14" t="s">
        <v>50</v>
      </c>
      <c r="B56" s="26">
        <v>0.97933333333000006</v>
      </c>
      <c r="C56" s="12">
        <v>1.2264127267</v>
      </c>
      <c r="D56" s="12">
        <f t="shared" si="0"/>
        <v>3.0487134330962071</v>
      </c>
    </row>
    <row r="57" spans="1:4" x14ac:dyDescent="0.2">
      <c r="A57" s="14" t="s">
        <v>51</v>
      </c>
      <c r="B57" s="26">
        <v>0.98</v>
      </c>
      <c r="C57" s="12">
        <v>1.1530071591</v>
      </c>
      <c r="D57" s="12">
        <f t="shared" si="0"/>
        <v>2.8642862661812103</v>
      </c>
    </row>
    <row r="58" spans="1:4" x14ac:dyDescent="0.2">
      <c r="A58" s="14" t="s">
        <v>52</v>
      </c>
      <c r="B58" s="26">
        <v>0.99133333332999996</v>
      </c>
      <c r="C58" s="12">
        <v>1.0803724593999999</v>
      </c>
      <c r="D58" s="12">
        <f t="shared" si="0"/>
        <v>2.6531651720658855</v>
      </c>
    </row>
    <row r="59" spans="1:4" x14ac:dyDescent="0.2">
      <c r="A59" s="14" t="s">
        <v>53</v>
      </c>
      <c r="B59" s="26">
        <v>1.0009999999999999</v>
      </c>
      <c r="C59" s="12">
        <v>1.0842841632</v>
      </c>
      <c r="D59" s="12">
        <f t="shared" si="0"/>
        <v>2.6370570753716813</v>
      </c>
    </row>
    <row r="60" spans="1:4" x14ac:dyDescent="0.2">
      <c r="A60" s="14" t="s">
        <v>54</v>
      </c>
      <c r="B60" s="26">
        <v>1.0109999999999999</v>
      </c>
      <c r="C60" s="12">
        <v>1.0863018531999999</v>
      </c>
      <c r="D60" s="12">
        <f t="shared" si="0"/>
        <v>2.6158320542263236</v>
      </c>
    </row>
    <row r="61" spans="1:4" x14ac:dyDescent="0.2">
      <c r="A61" s="14" t="s">
        <v>55</v>
      </c>
      <c r="B61" s="26">
        <v>1.0253333333000001</v>
      </c>
      <c r="C61" s="12">
        <v>1.160657882</v>
      </c>
      <c r="D61" s="12">
        <f t="shared" si="0"/>
        <v>2.7558123437442017</v>
      </c>
    </row>
    <row r="62" spans="1:4" x14ac:dyDescent="0.2">
      <c r="A62" s="14" t="s">
        <v>56</v>
      </c>
      <c r="B62" s="26">
        <v>1.0349999999999999</v>
      </c>
      <c r="C62" s="12">
        <v>1.1332371138999999</v>
      </c>
      <c r="D62" s="12">
        <f t="shared" si="0"/>
        <v>2.6655751562686043</v>
      </c>
    </row>
    <row r="63" spans="1:4" x14ac:dyDescent="0.2">
      <c r="A63" s="14" t="s">
        <v>57</v>
      </c>
      <c r="B63" s="26">
        <v>1.044</v>
      </c>
      <c r="C63" s="12">
        <v>1.0919652718999999</v>
      </c>
      <c r="D63" s="12">
        <f t="shared" si="0"/>
        <v>2.5463542359211084</v>
      </c>
    </row>
    <row r="64" spans="1:4" x14ac:dyDescent="0.2">
      <c r="A64" s="14" t="s">
        <v>58</v>
      </c>
      <c r="B64" s="26">
        <v>1.0529999999999999</v>
      </c>
      <c r="C64" s="12">
        <v>1.0878560101000001</v>
      </c>
      <c r="D64" s="12">
        <f t="shared" si="0"/>
        <v>2.5150900360992314</v>
      </c>
    </row>
    <row r="65" spans="1:4" x14ac:dyDescent="0.2">
      <c r="A65" s="14" t="s">
        <v>59</v>
      </c>
      <c r="B65" s="26">
        <v>1.0626666667</v>
      </c>
      <c r="C65" s="12">
        <v>1.0810753049999999</v>
      </c>
      <c r="D65" s="12">
        <f t="shared" si="0"/>
        <v>2.4766770585707314</v>
      </c>
    </row>
    <row r="66" spans="1:4" x14ac:dyDescent="0.2">
      <c r="A66" s="14" t="s">
        <v>60</v>
      </c>
      <c r="B66" s="26">
        <v>1.0723333333</v>
      </c>
      <c r="C66" s="12">
        <v>1.0785844913</v>
      </c>
      <c r="D66" s="12">
        <f t="shared" si="0"/>
        <v>2.4486959202574807</v>
      </c>
    </row>
    <row r="67" spans="1:4" x14ac:dyDescent="0.2">
      <c r="A67" s="14" t="s">
        <v>61</v>
      </c>
      <c r="B67" s="26">
        <v>1.079</v>
      </c>
      <c r="C67" s="12">
        <v>1.0364975051</v>
      </c>
      <c r="D67" s="12">
        <f t="shared" si="0"/>
        <v>2.3386073421278692</v>
      </c>
    </row>
    <row r="68" spans="1:4" x14ac:dyDescent="0.2">
      <c r="A68" s="14" t="s">
        <v>62</v>
      </c>
      <c r="B68" s="26">
        <v>1.0900000000000001</v>
      </c>
      <c r="C68" s="12">
        <v>1.1152613571000001</v>
      </c>
      <c r="D68" s="12">
        <f t="shared" si="0"/>
        <v>2.4909249861517231</v>
      </c>
    </row>
    <row r="69" spans="1:4" x14ac:dyDescent="0.2">
      <c r="A69" s="14" t="s">
        <v>63</v>
      </c>
      <c r="B69" s="26">
        <v>1.0956666666999999</v>
      </c>
      <c r="C69" s="12">
        <v>1.0294986501000001</v>
      </c>
      <c r="D69" s="12">
        <f t="shared" si="0"/>
        <v>2.2874827334226966</v>
      </c>
    </row>
    <row r="70" spans="1:4" x14ac:dyDescent="0.2">
      <c r="A70" s="14" t="s">
        <v>64</v>
      </c>
      <c r="B70" s="26">
        <v>1.0903333333</v>
      </c>
      <c r="C70" s="12">
        <v>0.83965856087000001</v>
      </c>
      <c r="D70" s="12">
        <f t="shared" si="0"/>
        <v>1.8747955901572162</v>
      </c>
    </row>
    <row r="71" spans="1:4" x14ac:dyDescent="0.2">
      <c r="A71" s="14" t="s">
        <v>65</v>
      </c>
      <c r="B71" s="26">
        <v>1.097</v>
      </c>
      <c r="C71" s="12">
        <v>0.73693927429999995</v>
      </c>
      <c r="D71" s="12">
        <f t="shared" si="0"/>
        <v>1.6354435834461689</v>
      </c>
    </row>
    <row r="72" spans="1:4" x14ac:dyDescent="0.2">
      <c r="A72" s="14" t="s">
        <v>66</v>
      </c>
      <c r="B72" s="26">
        <v>1.1046666667</v>
      </c>
      <c r="C72" s="12">
        <v>0.73985662575</v>
      </c>
      <c r="D72" s="12">
        <f t="shared" si="0"/>
        <v>1.6305225540982444</v>
      </c>
    </row>
    <row r="73" spans="1:4" x14ac:dyDescent="0.2">
      <c r="A73" s="14" t="s">
        <v>67</v>
      </c>
      <c r="B73" s="26">
        <v>1.1180000000000001</v>
      </c>
      <c r="C73" s="12">
        <v>0.83570835771999996</v>
      </c>
      <c r="D73" s="12">
        <f t="shared" si="0"/>
        <v>1.819799051612496</v>
      </c>
    </row>
    <row r="74" spans="1:4" x14ac:dyDescent="0.2">
      <c r="A74" s="14" t="s">
        <v>68</v>
      </c>
      <c r="B74" s="26">
        <v>1.1306666667</v>
      </c>
      <c r="C74" s="12">
        <v>0.84107875837000001</v>
      </c>
      <c r="D74" s="12">
        <f t="shared" si="0"/>
        <v>1.8109754730304535</v>
      </c>
    </row>
    <row r="75" spans="1:4" x14ac:dyDescent="0.2">
      <c r="A75" s="14" t="s">
        <v>69</v>
      </c>
      <c r="B75" s="26">
        <v>1.1426666667000001</v>
      </c>
      <c r="C75" s="12">
        <v>0.84799073164000005</v>
      </c>
      <c r="D75" s="12">
        <f t="shared" si="0"/>
        <v>1.8066833384599916</v>
      </c>
    </row>
    <row r="76" spans="1:4" x14ac:dyDescent="0.2">
      <c r="A76" s="14" t="s">
        <v>70</v>
      </c>
      <c r="B76" s="26">
        <v>1.1533333333</v>
      </c>
      <c r="C76" s="12">
        <v>0.88091081057999998</v>
      </c>
      <c r="D76" s="12">
        <f t="shared" si="0"/>
        <v>1.8594632012100298</v>
      </c>
    </row>
    <row r="77" spans="1:4" x14ac:dyDescent="0.2">
      <c r="A77" s="14" t="s">
        <v>71</v>
      </c>
      <c r="B77" s="26">
        <v>1.1623333333000001</v>
      </c>
      <c r="C77" s="12">
        <v>0.88664865522000003</v>
      </c>
      <c r="D77" s="12">
        <f t="shared" ref="D77:D95" si="2">C77*$B$201/B77</f>
        <v>1.8570831928215774</v>
      </c>
    </row>
    <row r="78" spans="1:4" x14ac:dyDescent="0.2">
      <c r="A78" s="14" t="s">
        <v>72</v>
      </c>
      <c r="B78" s="26">
        <v>1.1756666667</v>
      </c>
      <c r="C78" s="12">
        <v>0.87109005593</v>
      </c>
      <c r="D78" s="12">
        <f t="shared" si="2"/>
        <v>1.8038039910363044</v>
      </c>
    </row>
    <row r="79" spans="1:4" x14ac:dyDescent="0.2">
      <c r="A79" s="14" t="s">
        <v>73</v>
      </c>
      <c r="B79" s="26">
        <v>1.19</v>
      </c>
      <c r="C79" s="12">
        <v>0.82359298874999998</v>
      </c>
      <c r="D79" s="12">
        <f t="shared" si="2"/>
        <v>1.6849079205746471</v>
      </c>
    </row>
    <row r="80" spans="1:4" x14ac:dyDescent="0.2">
      <c r="A80" s="14" t="s">
        <v>74</v>
      </c>
      <c r="B80" s="26">
        <v>1.2030000000000001</v>
      </c>
      <c r="C80" s="12">
        <v>0.80688404330999997</v>
      </c>
      <c r="D80" s="12">
        <f t="shared" si="2"/>
        <v>1.6328864762879203</v>
      </c>
    </row>
    <row r="81" spans="1:4" x14ac:dyDescent="0.2">
      <c r="A81" s="14" t="s">
        <v>75</v>
      </c>
      <c r="B81" s="26">
        <v>1.2166666666999999</v>
      </c>
      <c r="C81" s="12">
        <v>0.88721589541000001</v>
      </c>
      <c r="D81" s="12">
        <f t="shared" si="2"/>
        <v>1.7752854626137402</v>
      </c>
    </row>
    <row r="82" spans="1:4" x14ac:dyDescent="0.2">
      <c r="A82" s="14" t="s">
        <v>76</v>
      </c>
      <c r="B82" s="26">
        <v>1.2363333332999999</v>
      </c>
      <c r="C82" s="12">
        <v>0.88720907379000002</v>
      </c>
      <c r="D82" s="12">
        <f t="shared" si="2"/>
        <v>1.7470321156939483</v>
      </c>
    </row>
    <row r="83" spans="1:4" x14ac:dyDescent="0.2">
      <c r="A83" s="14" t="s">
        <v>77</v>
      </c>
      <c r="B83" s="26">
        <v>1.246</v>
      </c>
      <c r="C83" s="12">
        <v>0.85053032002999995</v>
      </c>
      <c r="D83" s="12">
        <f t="shared" si="2"/>
        <v>1.6618133757899798</v>
      </c>
    </row>
    <row r="84" spans="1:4" x14ac:dyDescent="0.2">
      <c r="A84" s="14" t="s">
        <v>78</v>
      </c>
      <c r="B84" s="26">
        <v>1.2586666666999999</v>
      </c>
      <c r="C84" s="12">
        <v>0.93529365716000001</v>
      </c>
      <c r="D84" s="12">
        <f t="shared" si="2"/>
        <v>1.8090382543461447</v>
      </c>
    </row>
    <row r="85" spans="1:4" x14ac:dyDescent="0.2">
      <c r="A85" s="14" t="s">
        <v>79</v>
      </c>
      <c r="B85" s="26">
        <v>1.2803333333</v>
      </c>
      <c r="C85" s="12">
        <v>1.0986480063999999</v>
      </c>
      <c r="D85" s="12">
        <f t="shared" si="2"/>
        <v>2.0890364224752358</v>
      </c>
    </row>
    <row r="86" spans="1:4" x14ac:dyDescent="0.2">
      <c r="A86" s="14" t="s">
        <v>80</v>
      </c>
      <c r="B86" s="26">
        <v>1.2929999999999999</v>
      </c>
      <c r="C86" s="12">
        <v>0.94418825917000004</v>
      </c>
      <c r="D86" s="12">
        <f t="shared" si="2"/>
        <v>1.7777494924225845</v>
      </c>
    </row>
    <row r="87" spans="1:4" x14ac:dyDescent="0.2">
      <c r="A87" s="14" t="s">
        <v>81</v>
      </c>
      <c r="B87" s="26">
        <v>1.3153333332999999</v>
      </c>
      <c r="C87" s="12">
        <v>1.0194915669</v>
      </c>
      <c r="D87" s="12">
        <f t="shared" si="2"/>
        <v>1.8869409257328047</v>
      </c>
    </row>
    <row r="88" spans="1:4" x14ac:dyDescent="0.2">
      <c r="A88" s="14" t="s">
        <v>82</v>
      </c>
      <c r="B88" s="26">
        <v>1.3376666666999999</v>
      </c>
      <c r="C88" s="12">
        <v>1.3004061866000001</v>
      </c>
      <c r="D88" s="12">
        <f t="shared" si="2"/>
        <v>2.3666913003913961</v>
      </c>
    </row>
    <row r="89" spans="1:4" x14ac:dyDescent="0.2">
      <c r="A89" s="14" t="s">
        <v>83</v>
      </c>
      <c r="B89" s="26">
        <v>1.3476666666999999</v>
      </c>
      <c r="C89" s="12">
        <v>1.1721897127000001</v>
      </c>
      <c r="D89" s="12">
        <f t="shared" si="2"/>
        <v>2.1175121525523748</v>
      </c>
    </row>
    <row r="90" spans="1:4" x14ac:dyDescent="0.2">
      <c r="A90" s="14" t="s">
        <v>84</v>
      </c>
      <c r="B90" s="26">
        <v>1.3556666666999999</v>
      </c>
      <c r="C90" s="12">
        <v>0.97913538136</v>
      </c>
      <c r="D90" s="12">
        <f t="shared" si="2"/>
        <v>1.7583297288447268</v>
      </c>
    </row>
    <row r="91" spans="1:4" x14ac:dyDescent="0.2">
      <c r="A91" s="14" t="s">
        <v>85</v>
      </c>
      <c r="B91" s="26">
        <v>1.3660000000000001</v>
      </c>
      <c r="C91" s="12">
        <v>0.93171838462000001</v>
      </c>
      <c r="D91" s="12">
        <f t="shared" si="2"/>
        <v>1.6605213281339155</v>
      </c>
    </row>
    <row r="92" spans="1:4" x14ac:dyDescent="0.2">
      <c r="A92" s="14" t="s">
        <v>86</v>
      </c>
      <c r="B92" s="26">
        <v>1.3773333333</v>
      </c>
      <c r="C92" s="12">
        <v>1.0028983386000001</v>
      </c>
      <c r="D92" s="12">
        <f t="shared" si="2"/>
        <v>1.7726718419463774</v>
      </c>
    </row>
    <row r="93" spans="1:4" x14ac:dyDescent="0.2">
      <c r="A93" s="14" t="s">
        <v>87</v>
      </c>
      <c r="B93" s="26">
        <v>1.3866666667000001</v>
      </c>
      <c r="C93" s="12">
        <v>0.97457252389000004</v>
      </c>
      <c r="D93" s="12">
        <f t="shared" si="2"/>
        <v>1.7110101257042791</v>
      </c>
    </row>
    <row r="94" spans="1:4" x14ac:dyDescent="0.2">
      <c r="A94" s="14" t="s">
        <v>88</v>
      </c>
      <c r="B94" s="26">
        <v>1.3973333333</v>
      </c>
      <c r="C94" s="12">
        <v>0.95223003170999998</v>
      </c>
      <c r="D94" s="12">
        <f t="shared" si="2"/>
        <v>1.6590227727863234</v>
      </c>
    </row>
    <row r="95" spans="1:4" x14ac:dyDescent="0.2">
      <c r="A95" s="14" t="s">
        <v>89</v>
      </c>
      <c r="B95" s="26">
        <v>1.4079999999999999</v>
      </c>
      <c r="C95" s="12">
        <v>0.94497635126000001</v>
      </c>
      <c r="D95" s="12">
        <f t="shared" si="2"/>
        <v>1.6339124339828659</v>
      </c>
    </row>
    <row r="96" spans="1:4" x14ac:dyDescent="0.2">
      <c r="A96" s="14" t="s">
        <v>90</v>
      </c>
      <c r="B96" s="26">
        <v>1.4203333332999999</v>
      </c>
      <c r="C96" s="12">
        <v>0.97257196798000001</v>
      </c>
      <c r="D96" s="12">
        <f t="shared" ref="D96:D159" si="3">C96*$B$201/B96</f>
        <v>1.6670244166093049</v>
      </c>
    </row>
    <row r="97" spans="1:4" x14ac:dyDescent="0.2">
      <c r="A97" s="14" t="s">
        <v>91</v>
      </c>
      <c r="B97" s="26">
        <v>1.4306666667000001</v>
      </c>
      <c r="C97" s="12">
        <v>0.97299705407000003</v>
      </c>
      <c r="D97" s="12">
        <f t="shared" si="3"/>
        <v>1.6557072833642412</v>
      </c>
    </row>
    <row r="98" spans="1:4" x14ac:dyDescent="0.2">
      <c r="A98" s="14" t="s">
        <v>92</v>
      </c>
      <c r="B98" s="26">
        <v>1.4410000000000001</v>
      </c>
      <c r="C98" s="12">
        <v>0.96418998059000005</v>
      </c>
      <c r="D98" s="12">
        <f t="shared" si="3"/>
        <v>1.6289551453895055</v>
      </c>
    </row>
    <row r="99" spans="1:4" x14ac:dyDescent="0.2">
      <c r="A99" s="14" t="s">
        <v>93</v>
      </c>
      <c r="B99" s="26">
        <v>1.4476666667</v>
      </c>
      <c r="C99" s="12">
        <v>0.91632136162</v>
      </c>
      <c r="D99" s="12">
        <f t="shared" si="3"/>
        <v>1.5409541930218544</v>
      </c>
    </row>
    <row r="100" spans="1:4" x14ac:dyDescent="0.2">
      <c r="A100" s="14" t="s">
        <v>94</v>
      </c>
      <c r="B100" s="26">
        <v>1.4596666667</v>
      </c>
      <c r="C100" s="12">
        <v>0.92065176935000004</v>
      </c>
      <c r="D100" s="12">
        <f t="shared" si="3"/>
        <v>1.5355083912115566</v>
      </c>
    </row>
    <row r="101" spans="1:4" x14ac:dyDescent="0.2">
      <c r="A101" s="14" t="s">
        <v>95</v>
      </c>
      <c r="B101" s="26">
        <v>1.4670000000000001</v>
      </c>
      <c r="C101" s="12">
        <v>0.95124020378999996</v>
      </c>
      <c r="D101" s="12">
        <f t="shared" si="3"/>
        <v>1.5785944656356987</v>
      </c>
    </row>
    <row r="102" spans="1:4" x14ac:dyDescent="0.2">
      <c r="A102" s="14" t="s">
        <v>96</v>
      </c>
      <c r="B102" s="26">
        <v>1.4753333333</v>
      </c>
      <c r="C102" s="12">
        <v>0.92116059073000001</v>
      </c>
      <c r="D102" s="12">
        <f t="shared" si="3"/>
        <v>1.5200423471476836</v>
      </c>
    </row>
    <row r="103" spans="1:4" x14ac:dyDescent="0.2">
      <c r="A103" s="14" t="s">
        <v>97</v>
      </c>
      <c r="B103" s="26">
        <v>1.4890000000000001</v>
      </c>
      <c r="C103" s="12">
        <v>0.89512473336999998</v>
      </c>
      <c r="D103" s="12">
        <f t="shared" si="3"/>
        <v>1.4635223263184676</v>
      </c>
    </row>
    <row r="104" spans="1:4" x14ac:dyDescent="0.2">
      <c r="A104" s="14" t="s">
        <v>98</v>
      </c>
      <c r="B104" s="26">
        <v>1.4976666667</v>
      </c>
      <c r="C104" s="12">
        <v>0.89535335895000001</v>
      </c>
      <c r="D104" s="12">
        <f t="shared" si="3"/>
        <v>1.4554248834155552</v>
      </c>
    </row>
    <row r="105" spans="1:4" x14ac:dyDescent="0.2">
      <c r="A105" s="14" t="s">
        <v>99</v>
      </c>
      <c r="B105" s="26">
        <v>1.5086666666999999</v>
      </c>
      <c r="C105" s="12">
        <v>0.91167343609999996</v>
      </c>
      <c r="D105" s="12">
        <f t="shared" si="3"/>
        <v>1.4711484490699225</v>
      </c>
    </row>
    <row r="106" spans="1:4" x14ac:dyDescent="0.2">
      <c r="A106" s="14" t="s">
        <v>100</v>
      </c>
      <c r="B106" s="26">
        <v>1.5209999999999999</v>
      </c>
      <c r="C106" s="12">
        <v>0.89886050106000004</v>
      </c>
      <c r="D106" s="12">
        <f t="shared" si="3"/>
        <v>1.438711035682166</v>
      </c>
    </row>
    <row r="107" spans="1:4" x14ac:dyDescent="0.2">
      <c r="A107" s="14" t="s">
        <v>101</v>
      </c>
      <c r="B107" s="26">
        <v>1.5286666667</v>
      </c>
      <c r="C107" s="12">
        <v>0.87756214455000003</v>
      </c>
      <c r="D107" s="12">
        <f t="shared" si="3"/>
        <v>1.3975764616936115</v>
      </c>
    </row>
    <row r="108" spans="1:4" x14ac:dyDescent="0.2">
      <c r="A108" s="14" t="s">
        <v>102</v>
      </c>
      <c r="B108" s="26">
        <v>1.5369999999999999</v>
      </c>
      <c r="C108" s="12">
        <v>0.88912954448000003</v>
      </c>
      <c r="D108" s="12">
        <f t="shared" si="3"/>
        <v>1.4083210361449174</v>
      </c>
    </row>
    <row r="109" spans="1:4" x14ac:dyDescent="0.2">
      <c r="A109" s="14" t="s">
        <v>103</v>
      </c>
      <c r="B109" s="26">
        <v>1.5506666667</v>
      </c>
      <c r="C109" s="12">
        <v>1.0084884703999999</v>
      </c>
      <c r="D109" s="12">
        <f t="shared" si="3"/>
        <v>1.5832991498860089</v>
      </c>
    </row>
    <row r="110" spans="1:4" x14ac:dyDescent="0.2">
      <c r="A110" s="14" t="s">
        <v>104</v>
      </c>
      <c r="B110" s="26">
        <v>1.5640000000000001</v>
      </c>
      <c r="C110" s="12">
        <v>1.0297861765</v>
      </c>
      <c r="D110" s="12">
        <f t="shared" si="3"/>
        <v>1.6029530472084117</v>
      </c>
    </row>
    <row r="111" spans="1:4" x14ac:dyDescent="0.2">
      <c r="A111" s="14" t="s">
        <v>105</v>
      </c>
      <c r="B111" s="26">
        <v>1.573</v>
      </c>
      <c r="C111" s="12">
        <v>0.95117790411000003</v>
      </c>
      <c r="D111" s="12">
        <f t="shared" si="3"/>
        <v>1.4721210503925057</v>
      </c>
    </row>
    <row r="112" spans="1:4" x14ac:dyDescent="0.2">
      <c r="A112" s="14" t="s">
        <v>106</v>
      </c>
      <c r="B112" s="26">
        <v>1.5866666667</v>
      </c>
      <c r="C112" s="12">
        <v>1.0972637257</v>
      </c>
      <c r="D112" s="12">
        <f t="shared" si="3"/>
        <v>1.6835879805979621</v>
      </c>
    </row>
    <row r="113" spans="1:4" x14ac:dyDescent="0.2">
      <c r="A113" s="14" t="s">
        <v>107</v>
      </c>
      <c r="B113" s="26">
        <v>1.5963333333</v>
      </c>
      <c r="C113" s="12">
        <v>1.1170015576000001</v>
      </c>
      <c r="D113" s="12">
        <f t="shared" si="3"/>
        <v>1.7034943161663481</v>
      </c>
    </row>
    <row r="114" spans="1:4" x14ac:dyDescent="0.2">
      <c r="A114" s="14" t="s">
        <v>108</v>
      </c>
      <c r="B114" s="26">
        <v>1.6</v>
      </c>
      <c r="C114" s="12">
        <v>1.0282046018</v>
      </c>
      <c r="D114" s="12">
        <f t="shared" si="3"/>
        <v>1.5644801349378168</v>
      </c>
    </row>
    <row r="115" spans="1:4" x14ac:dyDescent="0.2">
      <c r="A115" s="14" t="s">
        <v>109</v>
      </c>
      <c r="B115" s="26">
        <v>1.6080000000000001</v>
      </c>
      <c r="C115" s="12">
        <v>0.94881506149999995</v>
      </c>
      <c r="D115" s="12">
        <f t="shared" si="3"/>
        <v>1.436501282638057</v>
      </c>
    </row>
    <row r="116" spans="1:4" x14ac:dyDescent="0.2">
      <c r="A116" s="14" t="s">
        <v>110</v>
      </c>
      <c r="B116" s="26">
        <v>1.6166666667</v>
      </c>
      <c r="C116" s="12">
        <v>0.96992385098</v>
      </c>
      <c r="D116" s="12">
        <f t="shared" si="3"/>
        <v>1.4605877287778521</v>
      </c>
    </row>
    <row r="117" spans="1:4" x14ac:dyDescent="0.2">
      <c r="A117" s="14" t="s">
        <v>111</v>
      </c>
      <c r="B117" s="26">
        <v>1.62</v>
      </c>
      <c r="C117" s="12">
        <v>0.94995127525</v>
      </c>
      <c r="D117" s="12">
        <f t="shared" si="3"/>
        <v>1.4275680119760654</v>
      </c>
    </row>
    <row r="118" spans="1:4" x14ac:dyDescent="0.2">
      <c r="A118" s="14" t="s">
        <v>112</v>
      </c>
      <c r="B118" s="26">
        <v>1.6253333333</v>
      </c>
      <c r="C118" s="12">
        <v>0.89844133309999996</v>
      </c>
      <c r="D118" s="12">
        <f t="shared" si="3"/>
        <v>1.3457295032252707</v>
      </c>
    </row>
    <row r="119" spans="1:4" x14ac:dyDescent="0.2">
      <c r="A119" s="14" t="s">
        <v>113</v>
      </c>
      <c r="B119" s="26">
        <v>1.6336666666999999</v>
      </c>
      <c r="C119" s="12">
        <v>0.83930482945999996</v>
      </c>
      <c r="D119" s="12">
        <f t="shared" si="3"/>
        <v>1.2507392151589452</v>
      </c>
    </row>
    <row r="120" spans="1:4" x14ac:dyDescent="0.2">
      <c r="A120" s="14" t="s">
        <v>114</v>
      </c>
      <c r="B120" s="26">
        <v>1.6413333333</v>
      </c>
      <c r="C120" s="12">
        <v>0.83343600641000004</v>
      </c>
      <c r="D120" s="12">
        <f t="shared" si="3"/>
        <v>1.2361920946732599</v>
      </c>
    </row>
    <row r="121" spans="1:4" x14ac:dyDescent="0.2">
      <c r="A121" s="14" t="s">
        <v>115</v>
      </c>
      <c r="B121" s="26">
        <v>1.6473333333</v>
      </c>
      <c r="C121" s="12">
        <v>0.83025642035000002</v>
      </c>
      <c r="D121" s="12">
        <f t="shared" si="3"/>
        <v>1.2269906372371444</v>
      </c>
    </row>
    <row r="122" spans="1:4" x14ac:dyDescent="0.2">
      <c r="A122" s="14" t="s">
        <v>116</v>
      </c>
      <c r="B122" s="26">
        <v>1.6596666667</v>
      </c>
      <c r="C122" s="12">
        <v>0.85027722939999995</v>
      </c>
      <c r="D122" s="12">
        <f t="shared" si="3"/>
        <v>1.2472403993020544</v>
      </c>
    </row>
    <row r="123" spans="1:4" x14ac:dyDescent="0.2">
      <c r="A123" s="14" t="s">
        <v>117</v>
      </c>
      <c r="B123" s="26">
        <v>1.6719999999999999</v>
      </c>
      <c r="C123" s="12">
        <v>0.89150886605000002</v>
      </c>
      <c r="D123" s="12">
        <f t="shared" si="3"/>
        <v>1.2980752993027449</v>
      </c>
    </row>
    <row r="124" spans="1:4" x14ac:dyDescent="0.2">
      <c r="A124" s="14" t="s">
        <v>118</v>
      </c>
      <c r="B124" s="26">
        <v>1.6843333332999999</v>
      </c>
      <c r="C124" s="12">
        <v>1.0360352735</v>
      </c>
      <c r="D124" s="12">
        <f t="shared" si="3"/>
        <v>1.4974660701722302</v>
      </c>
    </row>
    <row r="125" spans="1:4" x14ac:dyDescent="0.2">
      <c r="A125" s="14" t="s">
        <v>119</v>
      </c>
      <c r="B125" s="26">
        <v>1.7010000000000001</v>
      </c>
      <c r="C125" s="12">
        <v>1.3841300967000001</v>
      </c>
      <c r="D125" s="12">
        <f t="shared" si="3"/>
        <v>1.9809936842660416</v>
      </c>
    </row>
    <row r="126" spans="1:4" x14ac:dyDescent="0.2">
      <c r="A126" s="14" t="s">
        <v>120</v>
      </c>
      <c r="B126" s="26">
        <v>1.7143333332999999</v>
      </c>
      <c r="C126" s="12">
        <v>1.2673490735999999</v>
      </c>
      <c r="D126" s="12">
        <f t="shared" si="3"/>
        <v>1.7997470673549403</v>
      </c>
    </row>
    <row r="127" spans="1:4" x14ac:dyDescent="0.2">
      <c r="A127" s="14" t="s">
        <v>121</v>
      </c>
      <c r="B127" s="26">
        <v>1.73</v>
      </c>
      <c r="C127" s="12">
        <v>1.3062562856</v>
      </c>
      <c r="D127" s="12">
        <f t="shared" si="3"/>
        <v>1.8382000880452845</v>
      </c>
    </row>
    <row r="128" spans="1:4" x14ac:dyDescent="0.2">
      <c r="A128" s="14" t="s">
        <v>122</v>
      </c>
      <c r="B128" s="26">
        <v>1.7423333333</v>
      </c>
      <c r="C128" s="12">
        <v>1.4933908174999999</v>
      </c>
      <c r="D128" s="12">
        <f t="shared" si="3"/>
        <v>2.0866649620259663</v>
      </c>
    </row>
    <row r="129" spans="1:4" x14ac:dyDescent="0.2">
      <c r="A129" s="14" t="s">
        <v>123</v>
      </c>
      <c r="B129" s="26">
        <v>1.7589999999999999</v>
      </c>
      <c r="C129" s="12">
        <v>1.4605444974999999</v>
      </c>
      <c r="D129" s="12">
        <f t="shared" si="3"/>
        <v>2.0214334402170211</v>
      </c>
    </row>
    <row r="130" spans="1:4" x14ac:dyDescent="0.2">
      <c r="A130" s="14" t="s">
        <v>124</v>
      </c>
      <c r="B130" s="26">
        <v>1.7713333333000001</v>
      </c>
      <c r="C130" s="12">
        <v>1.3471736356999999</v>
      </c>
      <c r="D130" s="12">
        <f t="shared" si="3"/>
        <v>1.8515428706442851</v>
      </c>
    </row>
    <row r="131" spans="1:4" x14ac:dyDescent="0.2">
      <c r="A131" s="14" t="s">
        <v>125</v>
      </c>
      <c r="B131" s="26">
        <v>1.7763333333</v>
      </c>
      <c r="C131" s="12">
        <v>1.2600649799999999</v>
      </c>
      <c r="D131" s="12">
        <f t="shared" si="3"/>
        <v>1.7269468385029938</v>
      </c>
    </row>
    <row r="132" spans="1:4" x14ac:dyDescent="0.2">
      <c r="A132" s="14" t="s">
        <v>126</v>
      </c>
      <c r="B132" s="26">
        <v>1.7749999999999999</v>
      </c>
      <c r="C132" s="12">
        <v>1.1730042249999999</v>
      </c>
      <c r="D132" s="12">
        <f t="shared" si="3"/>
        <v>1.6088357621292393</v>
      </c>
    </row>
    <row r="133" spans="1:4" x14ac:dyDescent="0.2">
      <c r="A133" s="14" t="s">
        <v>127</v>
      </c>
      <c r="B133" s="26">
        <v>1.7806666667</v>
      </c>
      <c r="C133" s="12">
        <v>1.1183458798999999</v>
      </c>
      <c r="D133" s="12">
        <f t="shared" si="3"/>
        <v>1.5289877487546442</v>
      </c>
    </row>
    <row r="134" spans="1:4" x14ac:dyDescent="0.2">
      <c r="A134" s="14" t="s">
        <v>128</v>
      </c>
      <c r="B134" s="26">
        <v>1.7946666667</v>
      </c>
      <c r="C134" s="12">
        <v>1.153460623</v>
      </c>
      <c r="D134" s="12">
        <f t="shared" si="3"/>
        <v>1.5646941867480511</v>
      </c>
    </row>
    <row r="135" spans="1:4" x14ac:dyDescent="0.2">
      <c r="A135" s="14" t="s">
        <v>129</v>
      </c>
      <c r="B135" s="26">
        <v>1.8043333333</v>
      </c>
      <c r="C135" s="12">
        <v>1.1456987785999999</v>
      </c>
      <c r="D135" s="12">
        <f t="shared" si="3"/>
        <v>1.5458386805920981</v>
      </c>
    </row>
    <row r="136" spans="1:4" x14ac:dyDescent="0.2">
      <c r="A136" s="14" t="s">
        <v>130</v>
      </c>
      <c r="B136" s="26">
        <v>1.8149999999999999</v>
      </c>
      <c r="C136" s="12">
        <v>1.2357705594999999</v>
      </c>
      <c r="D136" s="12">
        <f t="shared" si="3"/>
        <v>1.6575693499641806</v>
      </c>
    </row>
    <row r="137" spans="1:4" x14ac:dyDescent="0.2">
      <c r="A137" s="14" t="s">
        <v>131</v>
      </c>
      <c r="B137" s="26">
        <v>1.8336666666999999</v>
      </c>
      <c r="C137" s="12">
        <v>1.5793749051999999</v>
      </c>
      <c r="D137" s="12">
        <f t="shared" si="3"/>
        <v>2.0968884879871612</v>
      </c>
    </row>
    <row r="138" spans="1:4" x14ac:dyDescent="0.2">
      <c r="A138" s="14" t="s">
        <v>132</v>
      </c>
      <c r="B138" s="26">
        <v>1.8306666667</v>
      </c>
      <c r="C138" s="12">
        <v>1.4016812891999999</v>
      </c>
      <c r="D138" s="12">
        <f t="shared" si="3"/>
        <v>1.8640196860271789</v>
      </c>
    </row>
    <row r="139" spans="1:4" x14ac:dyDescent="0.2">
      <c r="A139" s="14" t="s">
        <v>133</v>
      </c>
      <c r="B139" s="26">
        <v>1.8443333333</v>
      </c>
      <c r="C139" s="12">
        <v>1.2821180691</v>
      </c>
      <c r="D139" s="12">
        <f t="shared" si="3"/>
        <v>1.6923847285844782</v>
      </c>
    </row>
    <row r="140" spans="1:4" x14ac:dyDescent="0.2">
      <c r="A140" s="14" t="s">
        <v>134</v>
      </c>
      <c r="B140" s="26">
        <v>1.8513333332999999</v>
      </c>
      <c r="C140" s="12">
        <v>1.3334570358</v>
      </c>
      <c r="D140" s="12">
        <f t="shared" si="3"/>
        <v>1.7534964822875549</v>
      </c>
    </row>
    <row r="141" spans="1:4" x14ac:dyDescent="0.2">
      <c r="A141" s="14" t="s">
        <v>135</v>
      </c>
      <c r="B141" s="26">
        <v>1.867</v>
      </c>
      <c r="C141" s="12">
        <v>1.533138782</v>
      </c>
      <c r="D141" s="12">
        <f t="shared" si="3"/>
        <v>1.9991604163546479</v>
      </c>
    </row>
    <row r="142" spans="1:4" x14ac:dyDescent="0.2">
      <c r="A142" s="14" t="s">
        <v>136</v>
      </c>
      <c r="B142" s="26">
        <v>1.8816666666999999</v>
      </c>
      <c r="C142" s="12">
        <v>1.5283498156999999</v>
      </c>
      <c r="D142" s="12">
        <f t="shared" si="3"/>
        <v>1.9773819697015058</v>
      </c>
    </row>
    <row r="143" spans="1:4" x14ac:dyDescent="0.2">
      <c r="A143" s="14" t="s">
        <v>137</v>
      </c>
      <c r="B143" s="26">
        <v>1.8936666666999999</v>
      </c>
      <c r="C143" s="12">
        <v>1.6081544824</v>
      </c>
      <c r="D143" s="12">
        <f t="shared" si="3"/>
        <v>2.0674486111345618</v>
      </c>
    </row>
    <row r="144" spans="1:4" x14ac:dyDescent="0.2">
      <c r="A144" s="14" t="s">
        <v>138</v>
      </c>
      <c r="B144" s="26">
        <v>1.9139999999999999</v>
      </c>
      <c r="C144" s="12">
        <v>1.9111062217999999</v>
      </c>
      <c r="D144" s="12">
        <f t="shared" si="3"/>
        <v>2.430823271367287</v>
      </c>
    </row>
    <row r="145" spans="1:4" x14ac:dyDescent="0.2">
      <c r="A145" s="14" t="s">
        <v>139</v>
      </c>
      <c r="B145" s="26">
        <v>1.9236666667</v>
      </c>
      <c r="C145" s="12">
        <v>1.9589998</v>
      </c>
      <c r="D145" s="12">
        <f t="shared" si="3"/>
        <v>2.4792199873591541</v>
      </c>
    </row>
    <row r="146" spans="1:4" x14ac:dyDescent="0.2">
      <c r="A146" s="14" t="s">
        <v>140</v>
      </c>
      <c r="B146" s="26">
        <v>1.9366666667000001</v>
      </c>
      <c r="C146" s="12">
        <v>2.0733925500999999</v>
      </c>
      <c r="D146" s="12">
        <f t="shared" si="3"/>
        <v>2.6063764836670074</v>
      </c>
    </row>
    <row r="147" spans="1:4" x14ac:dyDescent="0.2">
      <c r="A147" s="14" t="s">
        <v>141</v>
      </c>
      <c r="B147" s="26">
        <v>1.966</v>
      </c>
      <c r="C147" s="12">
        <v>2.3589164782999998</v>
      </c>
      <c r="D147" s="12">
        <f t="shared" si="3"/>
        <v>2.9210537141847728</v>
      </c>
    </row>
    <row r="148" spans="1:4" x14ac:dyDescent="0.2">
      <c r="A148" s="14" t="s">
        <v>142</v>
      </c>
      <c r="B148" s="26">
        <v>1.9843333332999999</v>
      </c>
      <c r="C148" s="12">
        <v>2.4772255859999999</v>
      </c>
      <c r="D148" s="12">
        <f t="shared" si="3"/>
        <v>3.0392149830945665</v>
      </c>
    </row>
    <row r="149" spans="1:4" x14ac:dyDescent="0.2">
      <c r="A149" s="14" t="s">
        <v>143</v>
      </c>
      <c r="B149" s="26">
        <v>1.9946666666999999</v>
      </c>
      <c r="C149" s="12">
        <v>2.4231858371000001</v>
      </c>
      <c r="D149" s="12">
        <f t="shared" si="3"/>
        <v>2.9575145118974175</v>
      </c>
    </row>
    <row r="150" spans="1:4" x14ac:dyDescent="0.2">
      <c r="A150" s="14" t="s">
        <v>144</v>
      </c>
      <c r="B150" s="26">
        <v>2.0126666666999999</v>
      </c>
      <c r="C150" s="12">
        <v>2.5523196097</v>
      </c>
      <c r="D150" s="12">
        <f t="shared" si="3"/>
        <v>3.0872634807834616</v>
      </c>
    </row>
    <row r="151" spans="1:4" x14ac:dyDescent="0.2">
      <c r="A151" s="14" t="s">
        <v>145</v>
      </c>
      <c r="B151" s="26">
        <v>2.0316666667000001</v>
      </c>
      <c r="C151" s="12">
        <v>2.5926133375</v>
      </c>
      <c r="D151" s="12">
        <f t="shared" si="3"/>
        <v>3.1066747533192176</v>
      </c>
    </row>
    <row r="152" spans="1:4" x14ac:dyDescent="0.2">
      <c r="A152" s="14" t="s">
        <v>146</v>
      </c>
      <c r="B152" s="26">
        <v>2.0233333333000001</v>
      </c>
      <c r="C152" s="12">
        <v>2.4136356376000001</v>
      </c>
      <c r="D152" s="12">
        <f t="shared" si="3"/>
        <v>2.9041213909604058</v>
      </c>
    </row>
    <row r="153" spans="1:4" x14ac:dyDescent="0.2">
      <c r="A153" s="14" t="s">
        <v>147</v>
      </c>
      <c r="B153" s="26">
        <v>2.0431699999999999</v>
      </c>
      <c r="C153" s="12">
        <v>2.4298482577999998</v>
      </c>
      <c r="D153" s="12">
        <f t="shared" si="3"/>
        <v>2.8952438137830581</v>
      </c>
    </row>
    <row r="154" spans="1:4" x14ac:dyDescent="0.2">
      <c r="A154" s="14" t="s">
        <v>148</v>
      </c>
      <c r="B154" s="26">
        <v>2.0663100000000001</v>
      </c>
      <c r="C154" s="12">
        <v>2.560215828</v>
      </c>
      <c r="D154" s="12">
        <f t="shared" si="3"/>
        <v>3.016418482284513</v>
      </c>
    </row>
    <row r="155" spans="1:4" x14ac:dyDescent="0.2">
      <c r="A155" s="14" t="s">
        <v>149</v>
      </c>
      <c r="B155" s="26">
        <v>2.0793900000000001</v>
      </c>
      <c r="C155" s="12">
        <v>2.6536648478</v>
      </c>
      <c r="D155" s="12">
        <f t="shared" si="3"/>
        <v>3.1068523396902412</v>
      </c>
    </row>
    <row r="156" spans="1:4" x14ac:dyDescent="0.2">
      <c r="A156" s="14" t="s">
        <v>150</v>
      </c>
      <c r="B156" s="26">
        <v>2.1048966667000002</v>
      </c>
      <c r="C156" s="12">
        <v>3.1297158138999999</v>
      </c>
      <c r="D156" s="12">
        <f t="shared" si="3"/>
        <v>3.6198003390580431</v>
      </c>
    </row>
    <row r="157" spans="1:4" x14ac:dyDescent="0.2">
      <c r="A157" s="14" t="s">
        <v>151</v>
      </c>
      <c r="B157" s="26">
        <v>2.1276966666999999</v>
      </c>
      <c r="C157" s="12">
        <v>3.4373400967999999</v>
      </c>
      <c r="D157" s="12">
        <f t="shared" si="3"/>
        <v>3.93299399580245</v>
      </c>
    </row>
    <row r="158" spans="1:4" x14ac:dyDescent="0.2">
      <c r="A158" s="14" t="s">
        <v>152</v>
      </c>
      <c r="B158" s="26">
        <v>2.1553766667000001</v>
      </c>
      <c r="C158" s="12">
        <v>4.1485631010999997</v>
      </c>
      <c r="D158" s="12">
        <f t="shared" si="3"/>
        <v>4.6858136769864629</v>
      </c>
    </row>
    <row r="159" spans="1:4" x14ac:dyDescent="0.2">
      <c r="A159" s="14" t="s">
        <v>153</v>
      </c>
      <c r="B159" s="26">
        <v>2.1886100000000002</v>
      </c>
      <c r="C159" s="12">
        <v>4.2422574504000004</v>
      </c>
      <c r="D159" s="12">
        <f t="shared" si="3"/>
        <v>4.7188821818545108</v>
      </c>
    </row>
    <row r="160" spans="1:4" x14ac:dyDescent="0.2">
      <c r="A160" s="14" t="s">
        <v>154</v>
      </c>
      <c r="B160" s="26">
        <v>2.1384866667</v>
      </c>
      <c r="C160" s="12">
        <v>2.96154685</v>
      </c>
      <c r="D160" s="12">
        <f t="shared" ref="D160:D196" si="4">C160*$B$201/B160</f>
        <v>3.371495256333926</v>
      </c>
    </row>
    <row r="161" spans="1:4" x14ac:dyDescent="0.2">
      <c r="A161" s="14" t="s">
        <v>155</v>
      </c>
      <c r="B161" s="26">
        <v>2.1237766667</v>
      </c>
      <c r="C161" s="12">
        <v>2.4403049689</v>
      </c>
      <c r="D161" s="12">
        <f t="shared" si="4"/>
        <v>2.7973431958070045</v>
      </c>
    </row>
    <row r="162" spans="1:4" x14ac:dyDescent="0.2">
      <c r="A162" s="14" t="s">
        <v>156</v>
      </c>
      <c r="B162" s="26">
        <v>2.1350699999999998</v>
      </c>
      <c r="C162" s="12">
        <v>2.3741208598000001</v>
      </c>
      <c r="D162" s="12">
        <f t="shared" si="4"/>
        <v>2.7070806716719078</v>
      </c>
    </row>
    <row r="163" spans="1:4" x14ac:dyDescent="0.2">
      <c r="A163" s="14" t="s">
        <v>157</v>
      </c>
      <c r="B163" s="26">
        <v>2.1534399999999998</v>
      </c>
      <c r="C163" s="12">
        <v>2.5241972577</v>
      </c>
      <c r="D163" s="12">
        <f t="shared" si="4"/>
        <v>2.8536519803940124</v>
      </c>
    </row>
    <row r="164" spans="1:4" x14ac:dyDescent="0.2">
      <c r="A164" s="14" t="s">
        <v>158</v>
      </c>
      <c r="B164" s="26">
        <v>2.1703000000000001</v>
      </c>
      <c r="C164" s="12">
        <v>2.7428503342999999</v>
      </c>
      <c r="D164" s="12">
        <f t="shared" si="4"/>
        <v>3.0767544165574745</v>
      </c>
    </row>
    <row r="165" spans="1:4" x14ac:dyDescent="0.2">
      <c r="A165" s="14" t="s">
        <v>159</v>
      </c>
      <c r="B165" s="26">
        <v>2.17374</v>
      </c>
      <c r="C165" s="12">
        <v>2.9261534042999999</v>
      </c>
      <c r="D165" s="12">
        <f t="shared" si="4"/>
        <v>3.2771776603374678</v>
      </c>
    </row>
    <row r="166" spans="1:4" x14ac:dyDescent="0.2">
      <c r="A166" s="14" t="s">
        <v>160</v>
      </c>
      <c r="B166" s="26">
        <v>2.1729733332999999</v>
      </c>
      <c r="C166" s="12">
        <v>2.9169175513000001</v>
      </c>
      <c r="D166" s="12">
        <f t="shared" si="4"/>
        <v>3.2679864669695236</v>
      </c>
    </row>
    <row r="167" spans="1:4" x14ac:dyDescent="0.2">
      <c r="A167" s="14" t="s">
        <v>161</v>
      </c>
      <c r="B167" s="26">
        <v>2.1793433332999999</v>
      </c>
      <c r="C167" s="12">
        <v>2.8169051159</v>
      </c>
      <c r="D167" s="12">
        <f t="shared" si="4"/>
        <v>3.146712437408778</v>
      </c>
    </row>
    <row r="168" spans="1:4" x14ac:dyDescent="0.2">
      <c r="A168" s="14" t="s">
        <v>162</v>
      </c>
      <c r="B168" s="26">
        <v>2.19699</v>
      </c>
      <c r="C168" s="12">
        <v>3.0990293544999998</v>
      </c>
      <c r="D168" s="12">
        <f t="shared" si="4"/>
        <v>3.4340617661653754</v>
      </c>
    </row>
    <row r="169" spans="1:4" x14ac:dyDescent="0.2">
      <c r="A169" s="14" t="s">
        <v>163</v>
      </c>
      <c r="B169" s="26">
        <v>2.2204366667</v>
      </c>
      <c r="C169" s="12">
        <v>3.5825323055</v>
      </c>
      <c r="D169" s="12">
        <f t="shared" si="4"/>
        <v>3.9279162331754751</v>
      </c>
    </row>
    <row r="170" spans="1:4" x14ac:dyDescent="0.2">
      <c r="A170" s="14" t="s">
        <v>164</v>
      </c>
      <c r="B170" s="26">
        <v>2.2456833333000001</v>
      </c>
      <c r="C170" s="12">
        <v>3.9271274779000001</v>
      </c>
      <c r="D170" s="12">
        <f t="shared" si="4"/>
        <v>4.2573266727719279</v>
      </c>
    </row>
    <row r="171" spans="1:4" x14ac:dyDescent="0.2">
      <c r="A171" s="14" t="s">
        <v>165</v>
      </c>
      <c r="B171" s="26">
        <v>2.2603266667000002</v>
      </c>
      <c r="C171" s="12">
        <v>3.6679251863000002</v>
      </c>
      <c r="D171" s="12">
        <f t="shared" si="4"/>
        <v>3.9505699195174193</v>
      </c>
    </row>
    <row r="172" spans="1:4" x14ac:dyDescent="0.2">
      <c r="A172" s="14" t="s">
        <v>166</v>
      </c>
      <c r="B172" s="26">
        <v>2.2704733333</v>
      </c>
      <c r="C172" s="12">
        <v>3.6571343871000002</v>
      </c>
      <c r="D172" s="12">
        <f t="shared" si="4"/>
        <v>3.9213445775168219</v>
      </c>
    </row>
    <row r="173" spans="1:4" x14ac:dyDescent="0.2">
      <c r="A173" s="14" t="s">
        <v>213</v>
      </c>
      <c r="B173" s="26">
        <v>2.2837700000000001</v>
      </c>
      <c r="C173" s="12">
        <v>3.7808222506</v>
      </c>
      <c r="D173" s="12">
        <f t="shared" ref="D173:D188" si="5">C173*$B$201/B173</f>
        <v>4.0303650947226304</v>
      </c>
    </row>
    <row r="174" spans="1:4" x14ac:dyDescent="0.2">
      <c r="A174" s="14" t="s">
        <v>214</v>
      </c>
      <c r="B174" s="26">
        <v>2.2883800000000001</v>
      </c>
      <c r="C174" s="12">
        <v>3.7406960598999999</v>
      </c>
      <c r="D174" s="12">
        <f t="shared" si="5"/>
        <v>3.9795573814710794</v>
      </c>
    </row>
    <row r="175" spans="1:4" x14ac:dyDescent="0.2">
      <c r="A175" s="14" t="s">
        <v>215</v>
      </c>
      <c r="B175" s="26">
        <v>2.2976866667000002</v>
      </c>
      <c r="C175" s="12">
        <v>3.6707314213000002</v>
      </c>
      <c r="D175" s="12">
        <f t="shared" si="5"/>
        <v>3.8893076491213878</v>
      </c>
    </row>
    <row r="176" spans="1:4" x14ac:dyDescent="0.2">
      <c r="A176" s="18" t="s">
        <v>216</v>
      </c>
      <c r="B176" s="26">
        <v>2.3140166667000002</v>
      </c>
      <c r="C176" s="12">
        <v>3.8456542986</v>
      </c>
      <c r="D176" s="12">
        <f t="shared" si="5"/>
        <v>4.0458916771374582</v>
      </c>
    </row>
    <row r="177" spans="1:5" x14ac:dyDescent="0.2">
      <c r="A177" s="14" t="s">
        <v>243</v>
      </c>
      <c r="B177" s="26">
        <v>2.3231966666999999</v>
      </c>
      <c r="C177" s="12">
        <v>3.8927028074000001</v>
      </c>
      <c r="D177" s="12">
        <f t="shared" si="5"/>
        <v>4.0792071938050407</v>
      </c>
    </row>
    <row r="178" spans="1:5" x14ac:dyDescent="0.2">
      <c r="A178" s="14" t="s">
        <v>244</v>
      </c>
      <c r="B178" s="26">
        <v>2.32036</v>
      </c>
      <c r="C178" s="12">
        <v>3.6475955708000001</v>
      </c>
      <c r="D178" s="12">
        <f t="shared" si="5"/>
        <v>3.8270294296983587</v>
      </c>
    </row>
    <row r="179" spans="1:5" x14ac:dyDescent="0.2">
      <c r="A179" s="14" t="s">
        <v>245</v>
      </c>
      <c r="B179" s="26">
        <v>2.3321333332999998</v>
      </c>
      <c r="C179" s="12">
        <v>3.6552038085</v>
      </c>
      <c r="D179" s="12">
        <f t="shared" si="5"/>
        <v>3.8156516034256218</v>
      </c>
    </row>
    <row r="180" spans="1:5" x14ac:dyDescent="0.2">
      <c r="A180" s="14" t="s">
        <v>246</v>
      </c>
      <c r="B180" s="26">
        <v>2.3428533332999999</v>
      </c>
      <c r="C180" s="12">
        <v>3.7261901185999999</v>
      </c>
      <c r="D180" s="12">
        <f t="shared" si="5"/>
        <v>3.8719558836893642</v>
      </c>
    </row>
    <row r="181" spans="1:5" x14ac:dyDescent="0.2">
      <c r="A181" s="14" t="s">
        <v>247</v>
      </c>
      <c r="B181" s="26">
        <v>2.3565133333000001</v>
      </c>
      <c r="C181" s="12">
        <v>3.9721093123000002</v>
      </c>
      <c r="D181" s="12">
        <f t="shared" si="5"/>
        <v>4.1035694017015469</v>
      </c>
    </row>
    <row r="182" spans="1:5" x14ac:dyDescent="0.2">
      <c r="A182" s="14" t="s">
        <v>248</v>
      </c>
      <c r="B182" s="26">
        <v>2.3677133332999998</v>
      </c>
      <c r="C182" s="12">
        <v>3.8154546227999999</v>
      </c>
      <c r="D182" s="12">
        <f t="shared" si="5"/>
        <v>3.9230845264865377</v>
      </c>
    </row>
    <row r="183" spans="1:5" x14ac:dyDescent="0.2">
      <c r="A183" s="14" t="s">
        <v>249</v>
      </c>
      <c r="B183" s="26">
        <v>2.3731066667</v>
      </c>
      <c r="C183" s="12">
        <v>3.6898247639999999</v>
      </c>
      <c r="D183" s="12">
        <f t="shared" si="5"/>
        <v>3.7852884041443056</v>
      </c>
    </row>
    <row r="184" spans="1:5" x14ac:dyDescent="0.2">
      <c r="A184" s="18" t="s">
        <v>250</v>
      </c>
      <c r="B184" s="26">
        <v>2.3712533332999999</v>
      </c>
      <c r="C184" s="12">
        <v>3.3008682162</v>
      </c>
      <c r="D184" s="12">
        <f t="shared" si="5"/>
        <v>3.388915373554096</v>
      </c>
    </row>
    <row r="185" spans="1:5" x14ac:dyDescent="0.2">
      <c r="A185" s="14" t="s">
        <v>251</v>
      </c>
      <c r="B185" s="26">
        <v>2.3540933332999998</v>
      </c>
      <c r="C185" s="12">
        <v>2.8837372457999999</v>
      </c>
      <c r="D185" s="12">
        <f t="shared" si="5"/>
        <v>2.9822393872581481</v>
      </c>
    </row>
    <row r="186" spans="1:5" x14ac:dyDescent="0.2">
      <c r="A186" s="14" t="s">
        <v>252</v>
      </c>
      <c r="B186" s="26">
        <v>2.3683200000000002</v>
      </c>
      <c r="C186" s="12">
        <v>2.7621032578000002</v>
      </c>
      <c r="D186" s="12">
        <f t="shared" si="5"/>
        <v>2.8392917466926475</v>
      </c>
    </row>
    <row r="187" spans="1:5" x14ac:dyDescent="0.2">
      <c r="A187" s="14" t="s">
        <v>253</v>
      </c>
      <c r="B187" s="26">
        <v>2.37642</v>
      </c>
      <c r="C187" s="12">
        <v>2.4658228816999999</v>
      </c>
      <c r="D187" s="12">
        <f t="shared" si="5"/>
        <v>2.5260920497177168</v>
      </c>
      <c r="E187" s="10" t="s">
        <v>182</v>
      </c>
    </row>
    <row r="188" spans="1:5" x14ac:dyDescent="0.2">
      <c r="A188" s="18" t="s">
        <v>254</v>
      </c>
      <c r="B188" s="26">
        <v>2.3809733333</v>
      </c>
      <c r="C188" s="12">
        <v>2.2364910935000002</v>
      </c>
      <c r="D188" s="12">
        <f t="shared" si="5"/>
        <v>2.2867734119238423</v>
      </c>
      <c r="E188" s="10" t="s">
        <v>183</v>
      </c>
    </row>
    <row r="189" spans="1:5" x14ac:dyDescent="0.2">
      <c r="A189" s="14" t="s">
        <v>259</v>
      </c>
      <c r="B189" s="26">
        <v>2.3791133332999999</v>
      </c>
      <c r="C189" s="12">
        <v>1.9473783646</v>
      </c>
      <c r="D189" s="12">
        <f t="shared" si="4"/>
        <v>1.99271735052495</v>
      </c>
      <c r="E189">
        <f>MAX('Heat Oil-M'!E487:E489)</f>
        <v>0</v>
      </c>
    </row>
    <row r="190" spans="1:5" x14ac:dyDescent="0.2">
      <c r="A190" s="14" t="s">
        <v>260</v>
      </c>
      <c r="B190" s="26">
        <v>2.3940000000000001</v>
      </c>
      <c r="C190" s="12">
        <v>2.0537647182000001</v>
      </c>
      <c r="D190" s="12">
        <f t="shared" si="4"/>
        <v>2.0885122896895458</v>
      </c>
      <c r="E190">
        <f>MAX('Heat Oil-M'!E490:E492)</f>
        <v>0</v>
      </c>
    </row>
    <row r="191" spans="1:5" x14ac:dyDescent="0.2">
      <c r="A191" s="14" t="s">
        <v>261</v>
      </c>
      <c r="B191" s="26">
        <v>2.4037099999999998</v>
      </c>
      <c r="C191" s="12">
        <v>2.1082954562</v>
      </c>
      <c r="D191" s="12">
        <f t="shared" si="4"/>
        <v>2.1353048917301694</v>
      </c>
      <c r="E191">
        <f>MAX('Heat Oil-M'!E493:E495)</f>
        <v>0</v>
      </c>
    </row>
    <row r="192" spans="1:5" x14ac:dyDescent="0.2">
      <c r="A192" s="18" t="s">
        <v>262</v>
      </c>
      <c r="B192" s="26">
        <v>2.4239732592999998</v>
      </c>
      <c r="C192" s="12">
        <v>2.3696668661000002</v>
      </c>
      <c r="D192" s="12">
        <f t="shared" si="4"/>
        <v>2.3799616774047618</v>
      </c>
      <c r="E192">
        <f>MAX('Heat Oil-M'!E496:E498)</f>
        <v>1</v>
      </c>
    </row>
    <row r="193" spans="1:5" x14ac:dyDescent="0.2">
      <c r="A193" s="14" t="s">
        <v>263</v>
      </c>
      <c r="B193" s="26">
        <v>2.4392106667000002</v>
      </c>
      <c r="C193" s="12">
        <v>2.6061936120000002</v>
      </c>
      <c r="D193" s="12">
        <f t="shared" si="4"/>
        <v>2.6011647373501741</v>
      </c>
      <c r="E193">
        <f>MAX('Heat Oil-M'!E499:E501)</f>
        <v>1</v>
      </c>
    </row>
    <row r="194" spans="1:5" x14ac:dyDescent="0.2">
      <c r="A194" s="14" t="s">
        <v>264</v>
      </c>
      <c r="B194" s="26">
        <v>2.4515259999999999</v>
      </c>
      <c r="C194" s="12">
        <v>2.5845012225000001</v>
      </c>
      <c r="D194" s="12">
        <f t="shared" si="4"/>
        <v>2.5665559183060429</v>
      </c>
      <c r="E194">
        <f>MAX('Heat Oil-M'!E502:E504)</f>
        <v>1</v>
      </c>
    </row>
    <row r="195" spans="1:5" x14ac:dyDescent="0.2">
      <c r="A195" s="14" t="s">
        <v>265</v>
      </c>
      <c r="B195" s="26">
        <v>2.4663040000000001</v>
      </c>
      <c r="C195" s="12">
        <v>2.6120824295</v>
      </c>
      <c r="D195" s="12">
        <f t="shared" si="4"/>
        <v>2.5784027933894067</v>
      </c>
      <c r="E195">
        <f>MAX('Heat Oil-M'!E505:E507)</f>
        <v>1</v>
      </c>
    </row>
    <row r="196" spans="1:5" x14ac:dyDescent="0.2">
      <c r="A196" s="18" t="s">
        <v>266</v>
      </c>
      <c r="B196" s="26">
        <v>2.4815429999999998</v>
      </c>
      <c r="C196" s="12">
        <v>2.6987606178000001</v>
      </c>
      <c r="D196" s="12">
        <f t="shared" si="4"/>
        <v>2.6476041394715191</v>
      </c>
      <c r="E196">
        <f>MAX('Heat Oil-M'!E508:E510)</f>
        <v>1</v>
      </c>
    </row>
    <row r="197" spans="1:5" x14ac:dyDescent="0.2">
      <c r="A197" s="14" t="s">
        <v>267</v>
      </c>
      <c r="B197" s="26">
        <v>2.4989780000000001</v>
      </c>
      <c r="C197" s="12">
        <v>2.7357804975</v>
      </c>
      <c r="D197" s="12">
        <f t="shared" ref="D197:D200" si="6">C197*$B$201/B197</f>
        <v>2.6651969582308208</v>
      </c>
      <c r="E197">
        <f>MAX('Heat Oil-M'!E511:E513)</f>
        <v>1</v>
      </c>
    </row>
    <row r="198" spans="1:5" x14ac:dyDescent="0.2">
      <c r="A198" s="14" t="s">
        <v>268</v>
      </c>
      <c r="B198" s="26">
        <v>2.5136509999999999</v>
      </c>
      <c r="C198" s="12">
        <v>2.6490311782</v>
      </c>
      <c r="D198" s="12">
        <f t="shared" si="6"/>
        <v>2.5656214802502868</v>
      </c>
      <c r="E198">
        <f>MAX('Heat Oil-M'!E514:E516)</f>
        <v>1</v>
      </c>
    </row>
    <row r="199" spans="1:5" x14ac:dyDescent="0.2">
      <c r="A199" s="14" t="s">
        <v>269</v>
      </c>
      <c r="B199" s="26">
        <v>2.5284779999999998</v>
      </c>
      <c r="C199" s="12">
        <v>2.6748521886000001</v>
      </c>
      <c r="D199" s="12">
        <f t="shared" si="6"/>
        <v>2.5754380115450699</v>
      </c>
      <c r="E199">
        <f>MAX('Heat Oil-M'!E517:E519)</f>
        <v>1</v>
      </c>
    </row>
    <row r="200" spans="1:5" x14ac:dyDescent="0.2">
      <c r="A200" s="18" t="s">
        <v>270</v>
      </c>
      <c r="B200" s="26">
        <v>2.5427083332999998</v>
      </c>
      <c r="C200" s="12">
        <v>2.7840985314000002</v>
      </c>
      <c r="D200" s="12">
        <f t="shared" si="6"/>
        <v>2.6656218970623633</v>
      </c>
      <c r="E200">
        <f>MAX('Heat Oil-M'!E520:E522)</f>
        <v>1</v>
      </c>
    </row>
    <row r="201" spans="1:5" x14ac:dyDescent="0.2">
      <c r="A201" s="15" t="str">
        <f>"Base CPI ("&amp;TEXT('Notes and Sources'!$G$7,"m/yyyy")&amp;")"</f>
        <v>Base CPI (1/2017)</v>
      </c>
      <c r="B201" s="28">
        <v>2.434504</v>
      </c>
      <c r="C201" s="16"/>
      <c r="D201" s="16"/>
      <c r="E201" s="20"/>
    </row>
    <row r="202" spans="1:5" x14ac:dyDescent="0.2">
      <c r="A202" s="42" t="str">
        <f>A1&amp;" "&amp;TEXT(C1,"Mmmm yyyy")</f>
        <v>EIA Short-Term Energy Outlook, January 2017</v>
      </c>
      <c r="B202" s="42"/>
      <c r="C202" s="42"/>
      <c r="D202" s="42"/>
      <c r="E202" s="42"/>
    </row>
    <row r="203" spans="1:5" x14ac:dyDescent="0.2">
      <c r="A203" s="37" t="s">
        <v>184</v>
      </c>
      <c r="B203" s="37"/>
      <c r="C203" s="37"/>
      <c r="D203" s="37"/>
      <c r="E203" s="37"/>
    </row>
    <row r="204" spans="1:5" x14ac:dyDescent="0.2">
      <c r="A204" s="37" t="s">
        <v>207</v>
      </c>
      <c r="B204" s="37"/>
      <c r="C204" s="37"/>
      <c r="D204" s="37"/>
      <c r="E204" s="37"/>
    </row>
    <row r="205" spans="1:5" x14ac:dyDescent="0.2">
      <c r="A205" s="37" t="str">
        <f>"Real Price ("&amp;TEXT($C$1,"mmm yyyy")&amp;" $)"</f>
        <v>Real Price (Jan 2017 $)</v>
      </c>
      <c r="B205" s="37"/>
      <c r="C205" s="37"/>
      <c r="D205" s="37"/>
      <c r="E205" s="37"/>
    </row>
    <row r="206" spans="1:5" x14ac:dyDescent="0.2">
      <c r="A206" s="38" t="s">
        <v>167</v>
      </c>
      <c r="B206" s="38"/>
      <c r="C206" s="38"/>
      <c r="D206" s="38"/>
      <c r="E206" s="38"/>
    </row>
  </sheetData>
  <mergeCells count="8">
    <mergeCell ref="A206:E206"/>
    <mergeCell ref="A204:E204"/>
    <mergeCell ref="C39:D39"/>
    <mergeCell ref="A1:B1"/>
    <mergeCell ref="C1:D1"/>
    <mergeCell ref="A202:E202"/>
    <mergeCell ref="A203:E203"/>
    <mergeCell ref="A205:E205"/>
  </mergeCells>
  <phoneticPr fontId="3" type="noConversion"/>
  <conditionalFormatting sqref="B169:D170 B173:D174 B177:D178 B181:D182 B185:D186 B189:D192 B197:D200">
    <cfRule type="expression" dxfId="41" priority="2" stopIfTrue="1">
      <formula>$E169=1</formula>
    </cfRule>
  </conditionalFormatting>
  <conditionalFormatting sqref="B171:D172 B175:D176 B179:D180">
    <cfRule type="expression" dxfId="40" priority="3" stopIfTrue="1">
      <formula>#REF!=1</formula>
    </cfRule>
  </conditionalFormatting>
  <conditionalFormatting sqref="B179:D180">
    <cfRule type="expression" dxfId="39" priority="16" stopIfTrue="1">
      <formula>#REF!=1</formula>
    </cfRule>
  </conditionalFormatting>
  <conditionalFormatting sqref="B183:D184">
    <cfRule type="expression" dxfId="38" priority="40" stopIfTrue="1">
      <formula>#REF!=1</formula>
    </cfRule>
  </conditionalFormatting>
  <conditionalFormatting sqref="B187:D188">
    <cfRule type="expression" dxfId="37" priority="63" stopIfTrue="1">
      <formula>#REF!=1</formula>
    </cfRule>
  </conditionalFormatting>
  <conditionalFormatting sqref="B193:D196">
    <cfRule type="expression" dxfId="36" priority="1" stopIfTrue="1">
      <formula>$E193=1</formula>
    </cfRule>
  </conditionalFormatting>
  <hyperlinks>
    <hyperlink ref="A3" location="Contents!B4" display="Return to Contents"/>
    <hyperlink ref="A206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8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42745</v>
      </c>
      <c r="D1" s="41"/>
    </row>
    <row r="2" spans="1:4" ht="15.75" x14ac:dyDescent="0.25">
      <c r="A2" s="11" t="s">
        <v>177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175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28795</v>
      </c>
      <c r="B41" s="26">
        <v>0.67500000000000004</v>
      </c>
      <c r="C41" s="12">
        <v>0.53300000000000003</v>
      </c>
      <c r="D41" s="12">
        <f t="shared" ref="D41:D54" si="0">C41*$B$523/B41</f>
        <v>1.9223564918518519</v>
      </c>
    </row>
    <row r="42" spans="1:4" x14ac:dyDescent="0.2">
      <c r="A42" s="13">
        <v>28825</v>
      </c>
      <c r="B42" s="26">
        <v>0.67900000000000005</v>
      </c>
      <c r="C42" s="12">
        <v>0.54500000000000004</v>
      </c>
      <c r="D42" s="12">
        <f t="shared" si="0"/>
        <v>1.9540569661266569</v>
      </c>
    </row>
    <row r="43" spans="1:4" x14ac:dyDescent="0.2">
      <c r="A43" s="13">
        <v>28856</v>
      </c>
      <c r="B43" s="26">
        <v>0.68500000000000005</v>
      </c>
      <c r="C43" s="12">
        <v>0.55500000000000005</v>
      </c>
      <c r="D43" s="12">
        <f t="shared" si="0"/>
        <v>1.9724813430656936</v>
      </c>
    </row>
    <row r="44" spans="1:4" x14ac:dyDescent="0.2">
      <c r="A44" s="13">
        <v>28887</v>
      </c>
      <c r="B44" s="26">
        <v>0.69199999999999995</v>
      </c>
      <c r="C44" s="12">
        <v>0.57699999999999996</v>
      </c>
      <c r="D44" s="12">
        <f t="shared" si="0"/>
        <v>2.0299260231213871</v>
      </c>
    </row>
    <row r="45" spans="1:4" x14ac:dyDescent="0.2">
      <c r="A45" s="13">
        <v>28915</v>
      </c>
      <c r="B45" s="26">
        <v>0.69899999999999995</v>
      </c>
      <c r="C45" s="12">
        <v>0.60499999999999998</v>
      </c>
      <c r="D45" s="12">
        <f t="shared" si="0"/>
        <v>2.1071171959942778</v>
      </c>
    </row>
    <row r="46" spans="1:4" x14ac:dyDescent="0.2">
      <c r="A46" s="13">
        <v>28946</v>
      </c>
      <c r="B46" s="26">
        <v>0.70599999999999996</v>
      </c>
      <c r="C46" s="12">
        <v>0.627</v>
      </c>
      <c r="D46" s="12">
        <f t="shared" si="0"/>
        <v>2.1620878300283288</v>
      </c>
    </row>
    <row r="47" spans="1:4" x14ac:dyDescent="0.2">
      <c r="A47" s="13">
        <v>28976</v>
      </c>
      <c r="B47" s="26">
        <v>0.71399999999999997</v>
      </c>
      <c r="C47" s="12">
        <v>0.65600000000000003</v>
      </c>
      <c r="D47" s="12">
        <f t="shared" si="0"/>
        <v>2.2367431708683472</v>
      </c>
    </row>
    <row r="48" spans="1:4" x14ac:dyDescent="0.2">
      <c r="A48" s="13">
        <v>29007</v>
      </c>
      <c r="B48" s="26">
        <v>0.72199999999999998</v>
      </c>
      <c r="C48" s="12">
        <v>0.70899999999999996</v>
      </c>
      <c r="D48" s="12">
        <f t="shared" si="0"/>
        <v>2.3906694404432134</v>
      </c>
    </row>
    <row r="49" spans="1:4" x14ac:dyDescent="0.2">
      <c r="A49" s="13">
        <v>29037</v>
      </c>
      <c r="B49" s="26">
        <v>0.73</v>
      </c>
      <c r="C49" s="12">
        <v>0.752</v>
      </c>
      <c r="D49" s="12">
        <f t="shared" si="0"/>
        <v>2.50787261369863</v>
      </c>
    </row>
    <row r="50" spans="1:4" x14ac:dyDescent="0.2">
      <c r="A50" s="13">
        <v>29068</v>
      </c>
      <c r="B50" s="26">
        <v>0.73699999999999999</v>
      </c>
      <c r="C50" s="12">
        <v>0.8</v>
      </c>
      <c r="D50" s="12">
        <f t="shared" si="0"/>
        <v>2.6426094979647221</v>
      </c>
    </row>
    <row r="51" spans="1:4" x14ac:dyDescent="0.2">
      <c r="A51" s="13">
        <v>29099</v>
      </c>
      <c r="B51" s="26">
        <v>0.74399999999999999</v>
      </c>
      <c r="C51" s="12">
        <v>0.84799999999999998</v>
      </c>
      <c r="D51" s="12">
        <f t="shared" si="0"/>
        <v>2.7748110107526878</v>
      </c>
    </row>
    <row r="52" spans="1:4" x14ac:dyDescent="0.2">
      <c r="A52" s="13">
        <v>29129</v>
      </c>
      <c r="B52" s="26">
        <v>0.752</v>
      </c>
      <c r="C52" s="12">
        <v>0.85599999999999998</v>
      </c>
      <c r="D52" s="12">
        <f t="shared" si="0"/>
        <v>2.771190723404255</v>
      </c>
    </row>
    <row r="53" spans="1:4" x14ac:dyDescent="0.2">
      <c r="A53" s="13">
        <v>29160</v>
      </c>
      <c r="B53" s="26">
        <v>0.76</v>
      </c>
      <c r="C53" s="12">
        <v>0.86699999999999999</v>
      </c>
      <c r="D53" s="12">
        <f t="shared" si="0"/>
        <v>2.7772565368421049</v>
      </c>
    </row>
    <row r="54" spans="1:4" x14ac:dyDescent="0.2">
      <c r="A54" s="13">
        <v>29190</v>
      </c>
      <c r="B54" s="26">
        <v>0.76900000000000002</v>
      </c>
      <c r="C54" s="12">
        <v>0.88300000000000001</v>
      </c>
      <c r="D54" s="12">
        <f t="shared" si="0"/>
        <v>2.7954057633289988</v>
      </c>
    </row>
    <row r="55" spans="1:4" x14ac:dyDescent="0.2">
      <c r="A55" s="13">
        <v>29221</v>
      </c>
      <c r="B55" s="26">
        <v>0.78</v>
      </c>
      <c r="C55" s="12">
        <v>0.92900000000000005</v>
      </c>
      <c r="D55" s="12">
        <f t="shared" ref="D55:D66" si="1">C55*$B$523/B55</f>
        <v>2.8995566871794871</v>
      </c>
    </row>
    <row r="56" spans="1:4" x14ac:dyDescent="0.2">
      <c r="A56" s="13">
        <v>29252</v>
      </c>
      <c r="B56" s="26">
        <v>0.79</v>
      </c>
      <c r="C56" s="12">
        <v>0.97699999999999998</v>
      </c>
      <c r="D56" s="12">
        <f t="shared" si="1"/>
        <v>3.0107726683544302</v>
      </c>
    </row>
    <row r="57" spans="1:4" x14ac:dyDescent="0.2">
      <c r="A57" s="13">
        <v>29281</v>
      </c>
      <c r="B57" s="26">
        <v>0.80100000000000005</v>
      </c>
      <c r="C57" s="12">
        <v>1.006</v>
      </c>
      <c r="D57" s="12">
        <f t="shared" si="1"/>
        <v>3.0575668214731584</v>
      </c>
    </row>
    <row r="58" spans="1:4" x14ac:dyDescent="0.2">
      <c r="A58" s="13">
        <v>29312</v>
      </c>
      <c r="B58" s="26">
        <v>0.80900000000000005</v>
      </c>
      <c r="C58" s="12">
        <v>1.01</v>
      </c>
      <c r="D58" s="12">
        <f t="shared" si="1"/>
        <v>3.0393684054388133</v>
      </c>
    </row>
    <row r="59" spans="1:4" x14ac:dyDescent="0.2">
      <c r="A59" s="13">
        <v>29342</v>
      </c>
      <c r="B59" s="26">
        <v>0.81699999999999995</v>
      </c>
      <c r="C59" s="12">
        <v>1.0109999999999999</v>
      </c>
      <c r="D59" s="12">
        <f t="shared" si="1"/>
        <v>3.0125869571603423</v>
      </c>
    </row>
    <row r="60" spans="1:4" x14ac:dyDescent="0.2">
      <c r="A60" s="13">
        <v>29373</v>
      </c>
      <c r="B60" s="26">
        <v>0.82499999999999996</v>
      </c>
      <c r="C60" s="12">
        <v>1.0169999999999999</v>
      </c>
      <c r="D60" s="12">
        <f t="shared" si="1"/>
        <v>3.0010794763636359</v>
      </c>
    </row>
    <row r="61" spans="1:4" x14ac:dyDescent="0.2">
      <c r="A61" s="13">
        <v>29403</v>
      </c>
      <c r="B61" s="26">
        <v>0.82599999999999996</v>
      </c>
      <c r="C61" s="12">
        <v>1.022</v>
      </c>
      <c r="D61" s="12">
        <f t="shared" si="1"/>
        <v>3.0121829152542374</v>
      </c>
    </row>
    <row r="62" spans="1:4" x14ac:dyDescent="0.2">
      <c r="A62" s="13">
        <v>29434</v>
      </c>
      <c r="B62" s="26">
        <v>0.83199999999999996</v>
      </c>
      <c r="C62" s="12">
        <v>1.0209999999999999</v>
      </c>
      <c r="D62" s="12">
        <f t="shared" si="1"/>
        <v>2.9875343557692307</v>
      </c>
    </row>
    <row r="63" spans="1:4" x14ac:dyDescent="0.2">
      <c r="A63" s="13">
        <v>29465</v>
      </c>
      <c r="B63" s="26">
        <v>0.83899999999999997</v>
      </c>
      <c r="C63" s="12">
        <v>1.0189999999999999</v>
      </c>
      <c r="D63" s="12">
        <f t="shared" si="1"/>
        <v>2.9568052157330151</v>
      </c>
    </row>
    <row r="64" spans="1:4" x14ac:dyDescent="0.2">
      <c r="A64" s="13">
        <v>29495</v>
      </c>
      <c r="B64" s="26">
        <v>0.84699999999999998</v>
      </c>
      <c r="C64" s="12">
        <v>1.0129999999999999</v>
      </c>
      <c r="D64" s="12">
        <f t="shared" si="1"/>
        <v>2.9116322927981106</v>
      </c>
    </row>
    <row r="65" spans="1:4" x14ac:dyDescent="0.2">
      <c r="A65" s="13">
        <v>29526</v>
      </c>
      <c r="B65" s="26">
        <v>0.85599999999999998</v>
      </c>
      <c r="C65" s="12">
        <v>1.0249999999999999</v>
      </c>
      <c r="D65" s="12">
        <f t="shared" si="1"/>
        <v>2.9151478971962614</v>
      </c>
    </row>
    <row r="66" spans="1:4" x14ac:dyDescent="0.2">
      <c r="A66" s="13">
        <v>29556</v>
      </c>
      <c r="B66" s="26">
        <v>0.86399999999999999</v>
      </c>
      <c r="C66" s="12">
        <v>1.0660000000000001</v>
      </c>
      <c r="D66" s="12">
        <f t="shared" si="1"/>
        <v>3.0036820185185187</v>
      </c>
    </row>
    <row r="67" spans="1:4" x14ac:dyDescent="0.2">
      <c r="A67" s="13">
        <v>29587</v>
      </c>
      <c r="B67" s="26">
        <v>0.872</v>
      </c>
      <c r="C67" s="12">
        <v>1.1499999999999999</v>
      </c>
      <c r="D67" s="12">
        <f t="shared" ref="D67:D77" si="2">C67*$B$523/B67</f>
        <v>3.2106417431192655</v>
      </c>
    </row>
    <row r="68" spans="1:4" x14ac:dyDescent="0.2">
      <c r="A68" s="13">
        <v>29618</v>
      </c>
      <c r="B68" s="26">
        <v>0.88</v>
      </c>
      <c r="C68" s="12">
        <v>1.26</v>
      </c>
      <c r="D68" s="12">
        <f t="shared" si="2"/>
        <v>3.485767090909091</v>
      </c>
    </row>
    <row r="69" spans="1:4" x14ac:dyDescent="0.2">
      <c r="A69" s="13">
        <v>29646</v>
      </c>
      <c r="B69" s="26">
        <v>0.88600000000000001</v>
      </c>
      <c r="C69" s="12">
        <v>1.29</v>
      </c>
      <c r="D69" s="12">
        <f t="shared" si="2"/>
        <v>3.544593860045147</v>
      </c>
    </row>
    <row r="70" spans="1:4" x14ac:dyDescent="0.2">
      <c r="A70" s="13">
        <v>29677</v>
      </c>
      <c r="B70" s="26">
        <v>0.89100000000000001</v>
      </c>
      <c r="C70" s="12">
        <v>1.28</v>
      </c>
      <c r="D70" s="12">
        <f t="shared" si="2"/>
        <v>3.4973794837261507</v>
      </c>
    </row>
    <row r="71" spans="1:4" x14ac:dyDescent="0.2">
      <c r="A71" s="13">
        <v>29707</v>
      </c>
      <c r="B71" s="26">
        <v>0.89700000000000002</v>
      </c>
      <c r="C71" s="12">
        <v>1.2669999999999999</v>
      </c>
      <c r="D71" s="12">
        <f t="shared" si="2"/>
        <v>3.4387029743589741</v>
      </c>
    </row>
    <row r="72" spans="1:4" x14ac:dyDescent="0.2">
      <c r="A72" s="13">
        <v>29738</v>
      </c>
      <c r="B72" s="26">
        <v>0.90500000000000003</v>
      </c>
      <c r="C72" s="12">
        <v>1.2589999999999999</v>
      </c>
      <c r="D72" s="12">
        <f t="shared" si="2"/>
        <v>3.3867851226519332</v>
      </c>
    </row>
    <row r="73" spans="1:4" x14ac:dyDescent="0.2">
      <c r="A73" s="13">
        <v>29768</v>
      </c>
      <c r="B73" s="26">
        <v>0.91500000000000004</v>
      </c>
      <c r="C73" s="12">
        <v>1.2509999999999999</v>
      </c>
      <c r="D73" s="12">
        <f t="shared" si="2"/>
        <v>3.3284857967213108</v>
      </c>
    </row>
    <row r="74" spans="1:4" x14ac:dyDescent="0.2">
      <c r="A74" s="13">
        <v>29799</v>
      </c>
      <c r="B74" s="26">
        <v>0.92200000000000004</v>
      </c>
      <c r="C74" s="12">
        <v>1.246</v>
      </c>
      <c r="D74" s="12">
        <f t="shared" si="2"/>
        <v>3.2900129978308024</v>
      </c>
    </row>
    <row r="75" spans="1:4" x14ac:dyDescent="0.2">
      <c r="A75" s="13">
        <v>29830</v>
      </c>
      <c r="B75" s="26">
        <v>0.93100000000000005</v>
      </c>
      <c r="C75" s="12">
        <v>1.2390000000000001</v>
      </c>
      <c r="D75" s="12">
        <f t="shared" si="2"/>
        <v>3.2399038195488723</v>
      </c>
    </row>
    <row r="76" spans="1:4" x14ac:dyDescent="0.2">
      <c r="A76" s="13">
        <v>29860</v>
      </c>
      <c r="B76" s="26">
        <v>0.93400000000000005</v>
      </c>
      <c r="C76" s="12">
        <v>1.232</v>
      </c>
      <c r="D76" s="12">
        <f t="shared" si="2"/>
        <v>3.2112515289079226</v>
      </c>
    </row>
    <row r="77" spans="1:4" x14ac:dyDescent="0.2">
      <c r="A77" s="13">
        <v>29891</v>
      </c>
      <c r="B77" s="26">
        <v>0.93799999999999994</v>
      </c>
      <c r="C77" s="12">
        <v>1.2350000000000001</v>
      </c>
      <c r="D77" s="12">
        <f t="shared" si="2"/>
        <v>3.2053437526652453</v>
      </c>
    </row>
    <row r="78" spans="1:4" x14ac:dyDescent="0.2">
      <c r="A78" s="13">
        <v>29921</v>
      </c>
      <c r="B78" s="26">
        <v>0.94099999999999995</v>
      </c>
      <c r="C78" s="12">
        <v>1.2470000000000001</v>
      </c>
      <c r="D78" s="12">
        <f t="shared" ref="D78:D141" si="3">C78*$B$523/B78</f>
        <v>3.2261705504782148</v>
      </c>
    </row>
    <row r="79" spans="1:4" x14ac:dyDescent="0.2">
      <c r="A79" s="13">
        <v>29952</v>
      </c>
      <c r="B79" s="26">
        <v>0.94399999999999995</v>
      </c>
      <c r="C79" s="12">
        <v>1.254</v>
      </c>
      <c r="D79" s="12">
        <f t="shared" si="3"/>
        <v>3.2339703559322035</v>
      </c>
    </row>
    <row r="80" spans="1:4" x14ac:dyDescent="0.2">
      <c r="A80" s="13">
        <v>29983</v>
      </c>
      <c r="B80" s="26">
        <v>0.94699999999999995</v>
      </c>
      <c r="C80" s="12">
        <v>1.248</v>
      </c>
      <c r="D80" s="12">
        <f t="shared" si="3"/>
        <v>3.2083009419218587</v>
      </c>
    </row>
    <row r="81" spans="1:4" x14ac:dyDescent="0.2">
      <c r="A81" s="13">
        <v>30011</v>
      </c>
      <c r="B81" s="26">
        <v>0.94699999999999995</v>
      </c>
      <c r="C81" s="12">
        <v>1.208</v>
      </c>
      <c r="D81" s="12">
        <f t="shared" si="3"/>
        <v>3.1054707835269273</v>
      </c>
    </row>
    <row r="82" spans="1:4" x14ac:dyDescent="0.2">
      <c r="A82" s="13">
        <v>30042</v>
      </c>
      <c r="B82" s="26">
        <v>0.95</v>
      </c>
      <c r="C82" s="12">
        <v>1.1619999999999999</v>
      </c>
      <c r="D82" s="12">
        <f t="shared" si="3"/>
        <v>2.9777827873684211</v>
      </c>
    </row>
    <row r="83" spans="1:4" x14ac:dyDescent="0.2">
      <c r="A83" s="13">
        <v>30072</v>
      </c>
      <c r="B83" s="26">
        <v>0.95899999999999996</v>
      </c>
      <c r="C83" s="12">
        <v>1.171</v>
      </c>
      <c r="D83" s="12">
        <f t="shared" si="3"/>
        <v>2.9726842377476541</v>
      </c>
    </row>
    <row r="84" spans="1:4" x14ac:dyDescent="0.2">
      <c r="A84" s="13">
        <v>30103</v>
      </c>
      <c r="B84" s="26">
        <v>0.97</v>
      </c>
      <c r="C84" s="12">
        <v>1.194</v>
      </c>
      <c r="D84" s="12">
        <f t="shared" si="3"/>
        <v>2.99669873814433</v>
      </c>
    </row>
    <row r="85" spans="1:4" x14ac:dyDescent="0.2">
      <c r="A85" s="13">
        <v>30133</v>
      </c>
      <c r="B85" s="26">
        <v>0.97499999999999998</v>
      </c>
      <c r="C85" s="12">
        <v>1.2</v>
      </c>
      <c r="D85" s="12">
        <f t="shared" si="3"/>
        <v>2.9963126153846154</v>
      </c>
    </row>
    <row r="86" spans="1:4" x14ac:dyDescent="0.2">
      <c r="A86" s="13">
        <v>30164</v>
      </c>
      <c r="B86" s="26">
        <v>0.97699999999999998</v>
      </c>
      <c r="C86" s="12">
        <v>1.1950000000000001</v>
      </c>
      <c r="D86" s="12">
        <f t="shared" si="3"/>
        <v>2.9777198362333679</v>
      </c>
    </row>
    <row r="87" spans="1:4" x14ac:dyDescent="0.2">
      <c r="A87" s="13">
        <v>30195</v>
      </c>
      <c r="B87" s="26">
        <v>0.97699999999999998</v>
      </c>
      <c r="C87" s="12">
        <v>1.1910000000000001</v>
      </c>
      <c r="D87" s="12">
        <f t="shared" si="3"/>
        <v>2.9677525731832142</v>
      </c>
    </row>
    <row r="88" spans="1:4" x14ac:dyDescent="0.2">
      <c r="A88" s="13">
        <v>30225</v>
      </c>
      <c r="B88" s="26">
        <v>0.98099999999999998</v>
      </c>
      <c r="C88" s="12">
        <v>1.214</v>
      </c>
      <c r="D88" s="12">
        <f t="shared" si="3"/>
        <v>3.0127297206931702</v>
      </c>
    </row>
    <row r="89" spans="1:4" x14ac:dyDescent="0.2">
      <c r="A89" s="13">
        <v>30256</v>
      </c>
      <c r="B89" s="26">
        <v>0.98</v>
      </c>
      <c r="C89" s="12">
        <v>1.2370000000000001</v>
      </c>
      <c r="D89" s="12">
        <f t="shared" si="3"/>
        <v>3.0729402530612244</v>
      </c>
    </row>
    <row r="90" spans="1:4" x14ac:dyDescent="0.2">
      <c r="A90" s="13">
        <v>30286</v>
      </c>
      <c r="B90" s="26">
        <v>0.97699999999999998</v>
      </c>
      <c r="C90" s="12">
        <v>1.2290000000000001</v>
      </c>
      <c r="D90" s="12">
        <f t="shared" si="3"/>
        <v>3.0624415721596727</v>
      </c>
    </row>
    <row r="91" spans="1:4" x14ac:dyDescent="0.2">
      <c r="A91" s="13">
        <v>30317</v>
      </c>
      <c r="B91" s="26">
        <v>0.97899999999999998</v>
      </c>
      <c r="C91" s="12">
        <v>1.194</v>
      </c>
      <c r="D91" s="12">
        <f t="shared" si="3"/>
        <v>2.9691499244126658</v>
      </c>
    </row>
    <row r="92" spans="1:4" x14ac:dyDescent="0.2">
      <c r="A92" s="13">
        <v>30348</v>
      </c>
      <c r="B92" s="26">
        <v>0.98</v>
      </c>
      <c r="C92" s="12">
        <v>1.1599999999999999</v>
      </c>
      <c r="D92" s="12">
        <f t="shared" si="3"/>
        <v>2.8816577959183673</v>
      </c>
    </row>
    <row r="93" spans="1:4" x14ac:dyDescent="0.2">
      <c r="A93" s="13">
        <v>30376</v>
      </c>
      <c r="B93" s="26">
        <v>0.98099999999999998</v>
      </c>
      <c r="C93" s="12">
        <v>1.101</v>
      </c>
      <c r="D93" s="12">
        <f t="shared" si="3"/>
        <v>2.7323026544342506</v>
      </c>
    </row>
    <row r="94" spans="1:4" x14ac:dyDescent="0.2">
      <c r="A94" s="13">
        <v>30407</v>
      </c>
      <c r="B94" s="26">
        <v>0.98799999999999999</v>
      </c>
      <c r="C94" s="12">
        <v>1.07</v>
      </c>
      <c r="D94" s="12">
        <f t="shared" si="3"/>
        <v>2.6365579757085023</v>
      </c>
    </row>
    <row r="95" spans="1:4" x14ac:dyDescent="0.2">
      <c r="A95" s="13">
        <v>30437</v>
      </c>
      <c r="B95" s="26">
        <v>0.99199999999999999</v>
      </c>
      <c r="C95" s="12">
        <v>1.089</v>
      </c>
      <c r="D95" s="12">
        <f t="shared" si="3"/>
        <v>2.6725552983870968</v>
      </c>
    </row>
    <row r="96" spans="1:4" x14ac:dyDescent="0.2">
      <c r="A96" s="13">
        <v>30468</v>
      </c>
      <c r="B96" s="26">
        <v>0.99399999999999999</v>
      </c>
      <c r="C96" s="12">
        <v>1.087</v>
      </c>
      <c r="D96" s="12">
        <f t="shared" si="3"/>
        <v>2.6622795251509053</v>
      </c>
    </row>
    <row r="97" spans="1:4" x14ac:dyDescent="0.2">
      <c r="A97" s="13">
        <v>30498</v>
      </c>
      <c r="B97" s="26">
        <v>0.998</v>
      </c>
      <c r="C97" s="12">
        <v>1.083</v>
      </c>
      <c r="D97" s="12">
        <f t="shared" si="3"/>
        <v>2.6418515350701401</v>
      </c>
    </row>
    <row r="98" spans="1:4" x14ac:dyDescent="0.2">
      <c r="A98" s="13">
        <v>30529</v>
      </c>
      <c r="B98" s="26">
        <v>1.0009999999999999</v>
      </c>
      <c r="C98" s="12">
        <v>1.083</v>
      </c>
      <c r="D98" s="12">
        <f t="shared" si="3"/>
        <v>2.6339338981018985</v>
      </c>
    </row>
    <row r="99" spans="1:4" x14ac:dyDescent="0.2">
      <c r="A99" s="13">
        <v>30560</v>
      </c>
      <c r="B99" s="26">
        <v>1.004</v>
      </c>
      <c r="C99" s="12">
        <v>1.087</v>
      </c>
      <c r="D99" s="12">
        <f t="shared" si="3"/>
        <v>2.6357627968127488</v>
      </c>
    </row>
    <row r="100" spans="1:4" x14ac:dyDescent="0.2">
      <c r="A100" s="13">
        <v>30590</v>
      </c>
      <c r="B100" s="26">
        <v>1.008</v>
      </c>
      <c r="C100" s="12">
        <v>1.089</v>
      </c>
      <c r="D100" s="12">
        <f t="shared" si="3"/>
        <v>2.6301337857142855</v>
      </c>
    </row>
    <row r="101" spans="1:4" x14ac:dyDescent="0.2">
      <c r="A101" s="13">
        <v>30621</v>
      </c>
      <c r="B101" s="26">
        <v>1.0109999999999999</v>
      </c>
      <c r="C101" s="12">
        <v>1.0860000000000001</v>
      </c>
      <c r="D101" s="12">
        <f t="shared" si="3"/>
        <v>2.6151051869436208</v>
      </c>
    </row>
    <row r="102" spans="1:4" x14ac:dyDescent="0.2">
      <c r="A102" s="13">
        <v>30651</v>
      </c>
      <c r="B102" s="26">
        <v>1.014</v>
      </c>
      <c r="C102" s="12">
        <v>1.085</v>
      </c>
      <c r="D102" s="12">
        <f t="shared" si="3"/>
        <v>2.6049672978303748</v>
      </c>
    </row>
    <row r="103" spans="1:4" x14ac:dyDescent="0.2">
      <c r="A103" s="13">
        <v>30682</v>
      </c>
      <c r="B103" s="26">
        <v>1.0209999999999999</v>
      </c>
      <c r="C103" s="12">
        <v>1.1220000000000001</v>
      </c>
      <c r="D103" s="12">
        <f t="shared" si="3"/>
        <v>2.6753315259549466</v>
      </c>
    </row>
    <row r="104" spans="1:4" x14ac:dyDescent="0.2">
      <c r="A104" s="13">
        <v>30713</v>
      </c>
      <c r="B104" s="26">
        <v>1.026</v>
      </c>
      <c r="C104" s="12">
        <v>1.22</v>
      </c>
      <c r="D104" s="12">
        <f t="shared" si="3"/>
        <v>2.8948293177387914</v>
      </c>
    </row>
    <row r="105" spans="1:4" x14ac:dyDescent="0.2">
      <c r="A105" s="13">
        <v>30742</v>
      </c>
      <c r="B105" s="26">
        <v>1.0289999999999999</v>
      </c>
      <c r="C105" s="12">
        <v>1.1579999999999999</v>
      </c>
      <c r="D105" s="12">
        <f t="shared" si="3"/>
        <v>2.7397042099125364</v>
      </c>
    </row>
    <row r="106" spans="1:4" x14ac:dyDescent="0.2">
      <c r="A106" s="13">
        <v>30773</v>
      </c>
      <c r="B106" s="26">
        <v>1.0329999999999999</v>
      </c>
      <c r="C106" s="12">
        <v>1.137</v>
      </c>
      <c r="D106" s="12">
        <f t="shared" si="3"/>
        <v>2.6796041122942889</v>
      </c>
    </row>
    <row r="107" spans="1:4" x14ac:dyDescent="0.2">
      <c r="A107" s="13">
        <v>30803</v>
      </c>
      <c r="B107" s="26">
        <v>1.0349999999999999</v>
      </c>
      <c r="C107" s="12">
        <v>1.1339999999999999</v>
      </c>
      <c r="D107" s="12">
        <f t="shared" si="3"/>
        <v>2.6673695999999998</v>
      </c>
    </row>
    <row r="108" spans="1:4" x14ac:dyDescent="0.2">
      <c r="A108" s="13">
        <v>30834</v>
      </c>
      <c r="B108" s="26">
        <v>1.0369999999999999</v>
      </c>
      <c r="C108" s="12">
        <v>1.127</v>
      </c>
      <c r="D108" s="12">
        <f t="shared" si="3"/>
        <v>2.6457917145612346</v>
      </c>
    </row>
    <row r="109" spans="1:4" x14ac:dyDescent="0.2">
      <c r="A109" s="13">
        <v>30864</v>
      </c>
      <c r="B109" s="26">
        <v>1.0409999999999999</v>
      </c>
      <c r="C109" s="12">
        <v>1.109</v>
      </c>
      <c r="D109" s="12">
        <f t="shared" si="3"/>
        <v>2.5935301978866478</v>
      </c>
    </row>
    <row r="110" spans="1:4" x14ac:dyDescent="0.2">
      <c r="A110" s="13">
        <v>30895</v>
      </c>
      <c r="B110" s="26">
        <v>1.044</v>
      </c>
      <c r="C110" s="12">
        <v>1.0880000000000001</v>
      </c>
      <c r="D110" s="12">
        <f t="shared" si="3"/>
        <v>2.5371076168582376</v>
      </c>
    </row>
    <row r="111" spans="1:4" x14ac:dyDescent="0.2">
      <c r="A111" s="13">
        <v>30926</v>
      </c>
      <c r="B111" s="26">
        <v>1.0469999999999999</v>
      </c>
      <c r="C111" s="12">
        <v>1.081</v>
      </c>
      <c r="D111" s="12">
        <f t="shared" si="3"/>
        <v>2.5135614364851957</v>
      </c>
    </row>
    <row r="112" spans="1:4" x14ac:dyDescent="0.2">
      <c r="A112" s="13">
        <v>30956</v>
      </c>
      <c r="B112" s="26">
        <v>1.0509999999999999</v>
      </c>
      <c r="C112" s="12">
        <v>1.091</v>
      </c>
      <c r="D112" s="12">
        <f t="shared" si="3"/>
        <v>2.5271587668886775</v>
      </c>
    </row>
    <row r="113" spans="1:4" x14ac:dyDescent="0.2">
      <c r="A113" s="13">
        <v>30987</v>
      </c>
      <c r="B113" s="26">
        <v>1.0529999999999999</v>
      </c>
      <c r="C113" s="12">
        <v>1.089</v>
      </c>
      <c r="D113" s="12">
        <f t="shared" si="3"/>
        <v>2.5177349059829059</v>
      </c>
    </row>
    <row r="114" spans="1:4" x14ac:dyDescent="0.2">
      <c r="A114" s="13">
        <v>31017</v>
      </c>
      <c r="B114" s="26">
        <v>1.0549999999999999</v>
      </c>
      <c r="C114" s="12">
        <v>1.085</v>
      </c>
      <c r="D114" s="12">
        <f t="shared" si="3"/>
        <v>2.5037316018957347</v>
      </c>
    </row>
    <row r="115" spans="1:4" x14ac:dyDescent="0.2">
      <c r="A115" s="13">
        <v>31048</v>
      </c>
      <c r="B115" s="26">
        <v>1.0569999999999999</v>
      </c>
      <c r="C115" s="12">
        <v>1.0780000000000001</v>
      </c>
      <c r="D115" s="12">
        <f t="shared" si="3"/>
        <v>2.4828716291390731</v>
      </c>
    </row>
    <row r="116" spans="1:4" x14ac:dyDescent="0.2">
      <c r="A116" s="13">
        <v>31079</v>
      </c>
      <c r="B116" s="26">
        <v>1.0629999999999999</v>
      </c>
      <c r="C116" s="12">
        <v>1.085</v>
      </c>
      <c r="D116" s="12">
        <f t="shared" si="3"/>
        <v>2.48488884289746</v>
      </c>
    </row>
    <row r="117" spans="1:4" x14ac:dyDescent="0.2">
      <c r="A117" s="13">
        <v>31107</v>
      </c>
      <c r="B117" s="26">
        <v>1.0680000000000001</v>
      </c>
      <c r="C117" s="12">
        <v>1.081</v>
      </c>
      <c r="D117" s="12">
        <f t="shared" si="3"/>
        <v>2.4641374756554306</v>
      </c>
    </row>
    <row r="118" spans="1:4" x14ac:dyDescent="0.2">
      <c r="A118" s="13">
        <v>31138</v>
      </c>
      <c r="B118" s="26">
        <v>1.07</v>
      </c>
      <c r="C118" s="12">
        <v>1.087</v>
      </c>
      <c r="D118" s="12">
        <f t="shared" si="3"/>
        <v>2.4731830355140185</v>
      </c>
    </row>
    <row r="119" spans="1:4" x14ac:dyDescent="0.2">
      <c r="A119" s="13">
        <v>31168</v>
      </c>
      <c r="B119" s="26">
        <v>1.0720000000000001</v>
      </c>
      <c r="C119" s="12">
        <v>1.0820000000000001</v>
      </c>
      <c r="D119" s="12">
        <f t="shared" si="3"/>
        <v>2.4572139253731344</v>
      </c>
    </row>
    <row r="120" spans="1:4" x14ac:dyDescent="0.2">
      <c r="A120" s="13">
        <v>31199</v>
      </c>
      <c r="B120" s="26">
        <v>1.075</v>
      </c>
      <c r="C120" s="12">
        <v>1.0629999999999999</v>
      </c>
      <c r="D120" s="12">
        <f t="shared" si="3"/>
        <v>2.4073281413953489</v>
      </c>
    </row>
    <row r="121" spans="1:4" x14ac:dyDescent="0.2">
      <c r="A121" s="13">
        <v>31229</v>
      </c>
      <c r="B121" s="26">
        <v>1.077</v>
      </c>
      <c r="C121" s="12">
        <v>1.04</v>
      </c>
      <c r="D121" s="12">
        <f t="shared" si="3"/>
        <v>2.3508673723305482</v>
      </c>
    </row>
    <row r="122" spans="1:4" x14ac:dyDescent="0.2">
      <c r="A122" s="13">
        <v>31260</v>
      </c>
      <c r="B122" s="26">
        <v>1.079</v>
      </c>
      <c r="C122" s="12">
        <v>1.024</v>
      </c>
      <c r="D122" s="12">
        <f t="shared" si="3"/>
        <v>2.3104097275254869</v>
      </c>
    </row>
    <row r="123" spans="1:4" x14ac:dyDescent="0.2">
      <c r="A123" s="13">
        <v>31291</v>
      </c>
      <c r="B123" s="26">
        <v>1.081</v>
      </c>
      <c r="C123" s="12">
        <v>1.046</v>
      </c>
      <c r="D123" s="12">
        <f t="shared" si="3"/>
        <v>2.3556810212765962</v>
      </c>
    </row>
    <row r="124" spans="1:4" x14ac:dyDescent="0.2">
      <c r="A124" s="13">
        <v>31321</v>
      </c>
      <c r="B124" s="26">
        <v>1.085</v>
      </c>
      <c r="C124" s="12">
        <v>1.0680000000000001</v>
      </c>
      <c r="D124" s="12">
        <f t="shared" si="3"/>
        <v>2.396359697695853</v>
      </c>
    </row>
    <row r="125" spans="1:4" x14ac:dyDescent="0.2">
      <c r="A125" s="13">
        <v>31352</v>
      </c>
      <c r="B125" s="26">
        <v>1.0900000000000001</v>
      </c>
      <c r="C125" s="12">
        <v>1.119</v>
      </c>
      <c r="D125" s="12">
        <f t="shared" si="3"/>
        <v>2.4992752073394495</v>
      </c>
    </row>
    <row r="126" spans="1:4" x14ac:dyDescent="0.2">
      <c r="A126" s="13">
        <v>31382</v>
      </c>
      <c r="B126" s="26">
        <v>1.095</v>
      </c>
      <c r="C126" s="12">
        <v>1.143</v>
      </c>
      <c r="D126" s="12">
        <f t="shared" si="3"/>
        <v>2.5412219835616439</v>
      </c>
    </row>
    <row r="127" spans="1:4" x14ac:dyDescent="0.2">
      <c r="A127" s="13">
        <v>31413</v>
      </c>
      <c r="B127" s="26">
        <v>1.099</v>
      </c>
      <c r="C127" s="12">
        <v>1.1259999999999999</v>
      </c>
      <c r="D127" s="12">
        <f t="shared" si="3"/>
        <v>2.4943143803457688</v>
      </c>
    </row>
    <row r="128" spans="1:4" x14ac:dyDescent="0.2">
      <c r="A128" s="13">
        <v>31444</v>
      </c>
      <c r="B128" s="26">
        <v>1.097</v>
      </c>
      <c r="C128" s="12">
        <v>1.0109999999999999</v>
      </c>
      <c r="D128" s="12">
        <f t="shared" si="3"/>
        <v>2.2436495387420234</v>
      </c>
    </row>
    <row r="129" spans="1:4" x14ac:dyDescent="0.2">
      <c r="A129" s="13">
        <v>31472</v>
      </c>
      <c r="B129" s="26">
        <v>1.091</v>
      </c>
      <c r="C129" s="12">
        <v>0.93700000000000006</v>
      </c>
      <c r="D129" s="12">
        <f t="shared" si="3"/>
        <v>2.090861822181485</v>
      </c>
    </row>
    <row r="130" spans="1:4" x14ac:dyDescent="0.2">
      <c r="A130" s="13">
        <v>31503</v>
      </c>
      <c r="B130" s="26">
        <v>1.087</v>
      </c>
      <c r="C130" s="12">
        <v>0.875</v>
      </c>
      <c r="D130" s="12">
        <f t="shared" si="3"/>
        <v>1.9596973321067157</v>
      </c>
    </row>
    <row r="131" spans="1:4" x14ac:dyDescent="0.2">
      <c r="A131" s="13">
        <v>31533</v>
      </c>
      <c r="B131" s="26">
        <v>1.0900000000000001</v>
      </c>
      <c r="C131" s="12">
        <v>0.83</v>
      </c>
      <c r="D131" s="12">
        <f t="shared" si="3"/>
        <v>1.8537966238532106</v>
      </c>
    </row>
    <row r="132" spans="1:4" x14ac:dyDescent="0.2">
      <c r="A132" s="13">
        <v>31564</v>
      </c>
      <c r="B132" s="26">
        <v>1.0940000000000001</v>
      </c>
      <c r="C132" s="12">
        <v>0.80600000000000005</v>
      </c>
      <c r="D132" s="12">
        <f t="shared" si="3"/>
        <v>1.7936108080438757</v>
      </c>
    </row>
    <row r="133" spans="1:4" x14ac:dyDescent="0.2">
      <c r="A133" s="13">
        <v>31594</v>
      </c>
      <c r="B133" s="26">
        <v>1.095</v>
      </c>
      <c r="C133" s="12">
        <v>0.751</v>
      </c>
      <c r="D133" s="12">
        <f t="shared" si="3"/>
        <v>1.6696917844748858</v>
      </c>
    </row>
    <row r="134" spans="1:4" x14ac:dyDescent="0.2">
      <c r="A134" s="13">
        <v>31625</v>
      </c>
      <c r="B134" s="26">
        <v>1.0960000000000001</v>
      </c>
      <c r="C134" s="12">
        <v>0.72599999999999998</v>
      </c>
      <c r="D134" s="12">
        <f t="shared" si="3"/>
        <v>1.6126367737226277</v>
      </c>
    </row>
    <row r="135" spans="1:4" x14ac:dyDescent="0.2">
      <c r="A135" s="13">
        <v>31656</v>
      </c>
      <c r="B135" s="26">
        <v>1.1000000000000001</v>
      </c>
      <c r="C135" s="12">
        <v>0.73599999999999999</v>
      </c>
      <c r="D135" s="12">
        <f t="shared" si="3"/>
        <v>1.6289044945454545</v>
      </c>
    </row>
    <row r="136" spans="1:4" x14ac:dyDescent="0.2">
      <c r="A136" s="13">
        <v>31686</v>
      </c>
      <c r="B136" s="26">
        <v>1.1020000000000001</v>
      </c>
      <c r="C136" s="12">
        <v>0.73299999999999998</v>
      </c>
      <c r="D136" s="12">
        <f t="shared" si="3"/>
        <v>1.6193207186932848</v>
      </c>
    </row>
    <row r="137" spans="1:4" x14ac:dyDescent="0.2">
      <c r="A137" s="13">
        <v>31717</v>
      </c>
      <c r="B137" s="26">
        <v>1.1040000000000001</v>
      </c>
      <c r="C137" s="12">
        <v>0.73299999999999998</v>
      </c>
      <c r="D137" s="12">
        <f t="shared" si="3"/>
        <v>1.6163871666666665</v>
      </c>
    </row>
    <row r="138" spans="1:4" x14ac:dyDescent="0.2">
      <c r="A138" s="13">
        <v>31747</v>
      </c>
      <c r="B138" s="26">
        <v>1.1080000000000001</v>
      </c>
      <c r="C138" s="12">
        <v>0.75</v>
      </c>
      <c r="D138" s="12">
        <f t="shared" si="3"/>
        <v>1.6479043321299636</v>
      </c>
    </row>
    <row r="139" spans="1:4" x14ac:dyDescent="0.2">
      <c r="A139" s="13">
        <v>31778</v>
      </c>
      <c r="B139" s="26">
        <v>1.1140000000000001</v>
      </c>
      <c r="C139" s="12">
        <v>0.81699999999999995</v>
      </c>
      <c r="D139" s="12">
        <f t="shared" si="3"/>
        <v>1.7854486247755832</v>
      </c>
    </row>
    <row r="140" spans="1:4" x14ac:dyDescent="0.2">
      <c r="A140" s="13">
        <v>31809</v>
      </c>
      <c r="B140" s="26">
        <v>1.1180000000000001</v>
      </c>
      <c r="C140" s="12">
        <v>0.85099999999999998</v>
      </c>
      <c r="D140" s="12">
        <f t="shared" si="3"/>
        <v>1.8530974096601069</v>
      </c>
    </row>
    <row r="141" spans="1:4" x14ac:dyDescent="0.2">
      <c r="A141" s="13">
        <v>31837</v>
      </c>
      <c r="B141" s="26">
        <v>1.1220000000000001</v>
      </c>
      <c r="C141" s="12">
        <v>0.84299999999999997</v>
      </c>
      <c r="D141" s="12">
        <f t="shared" si="3"/>
        <v>1.8291326844919782</v>
      </c>
    </row>
    <row r="142" spans="1:4" x14ac:dyDescent="0.2">
      <c r="A142" s="13">
        <v>31868</v>
      </c>
      <c r="B142" s="26">
        <v>1.127</v>
      </c>
      <c r="C142" s="12">
        <v>0.84299999999999997</v>
      </c>
      <c r="D142" s="12">
        <f t="shared" ref="D142:D205" si="4">C142*$B$523/B142</f>
        <v>1.8210176326530612</v>
      </c>
    </row>
    <row r="143" spans="1:4" x14ac:dyDescent="0.2">
      <c r="A143" s="13">
        <v>31898</v>
      </c>
      <c r="B143" s="26">
        <v>1.1299999999999999</v>
      </c>
      <c r="C143" s="12">
        <v>0.83899999999999997</v>
      </c>
      <c r="D143" s="12">
        <f t="shared" si="4"/>
        <v>1.8075653592920353</v>
      </c>
    </row>
    <row r="144" spans="1:4" x14ac:dyDescent="0.2">
      <c r="A144" s="13">
        <v>31929</v>
      </c>
      <c r="B144" s="26">
        <v>1.135</v>
      </c>
      <c r="C144" s="12">
        <v>0.84099999999999997</v>
      </c>
      <c r="D144" s="12">
        <f t="shared" si="4"/>
        <v>1.8038923911894271</v>
      </c>
    </row>
    <row r="145" spans="1:4" x14ac:dyDescent="0.2">
      <c r="A145" s="13">
        <v>31959</v>
      </c>
      <c r="B145" s="26">
        <v>1.1379999999999999</v>
      </c>
      <c r="C145" s="12">
        <v>0.84199999999999997</v>
      </c>
      <c r="D145" s="12">
        <f t="shared" si="4"/>
        <v>1.8012762460456941</v>
      </c>
    </row>
    <row r="146" spans="1:4" x14ac:dyDescent="0.2">
      <c r="A146" s="13">
        <v>31990</v>
      </c>
      <c r="B146" s="26">
        <v>1.143</v>
      </c>
      <c r="C146" s="12">
        <v>0.85</v>
      </c>
      <c r="D146" s="12">
        <f t="shared" si="4"/>
        <v>1.8104360454943131</v>
      </c>
    </row>
    <row r="147" spans="1:4" x14ac:dyDescent="0.2">
      <c r="A147" s="13">
        <v>32021</v>
      </c>
      <c r="B147" s="26">
        <v>1.147</v>
      </c>
      <c r="C147" s="12">
        <v>0.85199999999999998</v>
      </c>
      <c r="D147" s="12">
        <f t="shared" si="4"/>
        <v>1.8083674001743677</v>
      </c>
    </row>
    <row r="148" spans="1:4" x14ac:dyDescent="0.2">
      <c r="A148" s="13">
        <v>32051</v>
      </c>
      <c r="B148" s="26">
        <v>1.1499999999999999</v>
      </c>
      <c r="C148" s="12">
        <v>0.86299999999999999</v>
      </c>
      <c r="D148" s="12">
        <f t="shared" si="4"/>
        <v>1.8269364800000001</v>
      </c>
    </row>
    <row r="149" spans="1:4" x14ac:dyDescent="0.2">
      <c r="A149" s="13">
        <v>32082</v>
      </c>
      <c r="B149" s="26">
        <v>1.1539999999999999</v>
      </c>
      <c r="C149" s="12">
        <v>0.88800000000000001</v>
      </c>
      <c r="D149" s="12">
        <f t="shared" si="4"/>
        <v>1.8733444991334489</v>
      </c>
    </row>
    <row r="150" spans="1:4" x14ac:dyDescent="0.2">
      <c r="A150" s="13">
        <v>32112</v>
      </c>
      <c r="B150" s="26">
        <v>1.1559999999999999</v>
      </c>
      <c r="C150" s="12">
        <v>0.88900000000000001</v>
      </c>
      <c r="D150" s="12">
        <f t="shared" si="4"/>
        <v>1.8722093910034603</v>
      </c>
    </row>
    <row r="151" spans="1:4" x14ac:dyDescent="0.2">
      <c r="A151" s="13">
        <v>32143</v>
      </c>
      <c r="B151" s="26">
        <v>1.1599999999999999</v>
      </c>
      <c r="C151" s="12">
        <v>0.89</v>
      </c>
      <c r="D151" s="12">
        <f t="shared" si="4"/>
        <v>1.867852206896552</v>
      </c>
    </row>
    <row r="152" spans="1:4" x14ac:dyDescent="0.2">
      <c r="A152" s="13">
        <v>32174</v>
      </c>
      <c r="B152" s="26">
        <v>1.1619999999999999</v>
      </c>
      <c r="C152" s="12">
        <v>0.88800000000000001</v>
      </c>
      <c r="D152" s="12">
        <f t="shared" si="4"/>
        <v>1.8604471187607574</v>
      </c>
    </row>
    <row r="153" spans="1:4" x14ac:dyDescent="0.2">
      <c r="A153" s="13">
        <v>32203</v>
      </c>
      <c r="B153" s="26">
        <v>1.165</v>
      </c>
      <c r="C153" s="12">
        <v>0.88100000000000001</v>
      </c>
      <c r="D153" s="12">
        <f t="shared" si="4"/>
        <v>1.8410283467811157</v>
      </c>
    </row>
    <row r="154" spans="1:4" x14ac:dyDescent="0.2">
      <c r="A154" s="13">
        <v>32234</v>
      </c>
      <c r="B154" s="26">
        <v>1.1719999999999999</v>
      </c>
      <c r="C154" s="12">
        <v>0.876</v>
      </c>
      <c r="D154" s="12">
        <f t="shared" si="4"/>
        <v>1.8196463344709899</v>
      </c>
    </row>
    <row r="155" spans="1:4" x14ac:dyDescent="0.2">
      <c r="A155" s="13">
        <v>32264</v>
      </c>
      <c r="B155" s="26">
        <v>1.175</v>
      </c>
      <c r="C155" s="12">
        <v>0.874</v>
      </c>
      <c r="D155" s="12">
        <f t="shared" si="4"/>
        <v>1.8108565923404254</v>
      </c>
    </row>
    <row r="156" spans="1:4" x14ac:dyDescent="0.2">
      <c r="A156" s="13">
        <v>32295</v>
      </c>
      <c r="B156" s="26">
        <v>1.18</v>
      </c>
      <c r="C156" s="12">
        <v>0.86199999999999999</v>
      </c>
      <c r="D156" s="12">
        <f t="shared" si="4"/>
        <v>1.7784258033898306</v>
      </c>
    </row>
    <row r="157" spans="1:4" x14ac:dyDescent="0.2">
      <c r="A157" s="13">
        <v>32325</v>
      </c>
      <c r="B157" s="26">
        <v>1.1850000000000001</v>
      </c>
      <c r="C157" s="12">
        <v>0.83199999999999996</v>
      </c>
      <c r="D157" s="12">
        <f t="shared" si="4"/>
        <v>1.7092888843881855</v>
      </c>
    </row>
    <row r="158" spans="1:4" x14ac:dyDescent="0.2">
      <c r="A158" s="13">
        <v>32356</v>
      </c>
      <c r="B158" s="26">
        <v>1.19</v>
      </c>
      <c r="C158" s="12">
        <v>0.82199999999999995</v>
      </c>
      <c r="D158" s="12">
        <f t="shared" si="4"/>
        <v>1.681648981512605</v>
      </c>
    </row>
    <row r="159" spans="1:4" x14ac:dyDescent="0.2">
      <c r="A159" s="13">
        <v>32387</v>
      </c>
      <c r="B159" s="26">
        <v>1.1950000000000001</v>
      </c>
      <c r="C159" s="12">
        <v>0.81699999999999995</v>
      </c>
      <c r="D159" s="12">
        <f t="shared" si="4"/>
        <v>1.6644265841004182</v>
      </c>
    </row>
    <row r="160" spans="1:4" x14ac:dyDescent="0.2">
      <c r="A160" s="13">
        <v>32417</v>
      </c>
      <c r="B160" s="26">
        <v>1.1990000000000001</v>
      </c>
      <c r="C160" s="12">
        <v>0.79</v>
      </c>
      <c r="D160" s="12">
        <f t="shared" si="4"/>
        <v>1.6040518432026689</v>
      </c>
    </row>
    <row r="161" spans="1:4" x14ac:dyDescent="0.2">
      <c r="A161" s="13">
        <v>32448</v>
      </c>
      <c r="B161" s="26">
        <v>1.2030000000000001</v>
      </c>
      <c r="C161" s="12">
        <v>0.79800000000000004</v>
      </c>
      <c r="D161" s="12">
        <f t="shared" si="4"/>
        <v>1.6149078902743141</v>
      </c>
    </row>
    <row r="162" spans="1:4" x14ac:dyDescent="0.2">
      <c r="A162" s="13">
        <v>32478</v>
      </c>
      <c r="B162" s="26">
        <v>1.2070000000000001</v>
      </c>
      <c r="C162" s="12">
        <v>0.82599999999999996</v>
      </c>
      <c r="D162" s="12">
        <f t="shared" si="4"/>
        <v>1.6660317348798672</v>
      </c>
    </row>
    <row r="163" spans="1:4" x14ac:dyDescent="0.2">
      <c r="A163" s="13">
        <v>32509</v>
      </c>
      <c r="B163" s="26">
        <v>1.212</v>
      </c>
      <c r="C163" s="12">
        <v>0.88300000000000001</v>
      </c>
      <c r="D163" s="12">
        <f t="shared" si="4"/>
        <v>1.7736526666666668</v>
      </c>
    </row>
    <row r="164" spans="1:4" x14ac:dyDescent="0.2">
      <c r="A164" s="13">
        <v>32540</v>
      </c>
      <c r="B164" s="26">
        <v>1.216</v>
      </c>
      <c r="C164" s="12">
        <v>0.88800000000000001</v>
      </c>
      <c r="D164" s="12">
        <f t="shared" si="4"/>
        <v>1.7778285789473685</v>
      </c>
    </row>
    <row r="165" spans="1:4" x14ac:dyDescent="0.2">
      <c r="A165" s="13">
        <v>32568</v>
      </c>
      <c r="B165" s="26">
        <v>1.222</v>
      </c>
      <c r="C165" s="12">
        <v>0.89100000000000001</v>
      </c>
      <c r="D165" s="12">
        <f t="shared" si="4"/>
        <v>1.7750761571194764</v>
      </c>
    </row>
    <row r="166" spans="1:4" x14ac:dyDescent="0.2">
      <c r="A166" s="13">
        <v>32599</v>
      </c>
      <c r="B166" s="26">
        <v>1.2310000000000001</v>
      </c>
      <c r="C166" s="12">
        <v>0.90400000000000003</v>
      </c>
      <c r="D166" s="12">
        <f t="shared" si="4"/>
        <v>1.787807974004874</v>
      </c>
    </row>
    <row r="167" spans="1:4" x14ac:dyDescent="0.2">
      <c r="A167" s="13">
        <v>32629</v>
      </c>
      <c r="B167" s="26">
        <v>1.2370000000000001</v>
      </c>
      <c r="C167" s="12">
        <v>0.88700000000000001</v>
      </c>
      <c r="D167" s="12">
        <f t="shared" si="4"/>
        <v>1.7456791010509296</v>
      </c>
    </row>
    <row r="168" spans="1:4" x14ac:dyDescent="0.2">
      <c r="A168" s="13">
        <v>32660</v>
      </c>
      <c r="B168" s="26">
        <v>1.2410000000000001</v>
      </c>
      <c r="C168" s="12">
        <v>0.86699999999999999</v>
      </c>
      <c r="D168" s="12">
        <f t="shared" si="4"/>
        <v>1.7008178630136985</v>
      </c>
    </row>
    <row r="169" spans="1:4" x14ac:dyDescent="0.2">
      <c r="A169" s="13">
        <v>32690</v>
      </c>
      <c r="B169" s="26">
        <v>1.2450000000000001</v>
      </c>
      <c r="C169" s="12">
        <v>0.85699999999999998</v>
      </c>
      <c r="D169" s="12">
        <f t="shared" si="4"/>
        <v>1.6757991389558231</v>
      </c>
    </row>
    <row r="170" spans="1:4" x14ac:dyDescent="0.2">
      <c r="A170" s="13">
        <v>32721</v>
      </c>
      <c r="B170" s="26">
        <v>1.2450000000000001</v>
      </c>
      <c r="C170" s="12">
        <v>0.84599999999999997</v>
      </c>
      <c r="D170" s="12">
        <f t="shared" si="4"/>
        <v>1.6542894650602407</v>
      </c>
    </row>
    <row r="171" spans="1:4" x14ac:dyDescent="0.2">
      <c r="A171" s="13">
        <v>32752</v>
      </c>
      <c r="B171" s="26">
        <v>1.248</v>
      </c>
      <c r="C171" s="12">
        <v>0.85</v>
      </c>
      <c r="D171" s="12">
        <f t="shared" si="4"/>
        <v>1.6581157051282049</v>
      </c>
    </row>
    <row r="172" spans="1:4" x14ac:dyDescent="0.2">
      <c r="A172" s="13">
        <v>32782</v>
      </c>
      <c r="B172" s="26">
        <v>1.254</v>
      </c>
      <c r="C172" s="12">
        <v>0.88700000000000001</v>
      </c>
      <c r="D172" s="12">
        <f t="shared" si="4"/>
        <v>1.7220135948963318</v>
      </c>
    </row>
    <row r="173" spans="1:4" x14ac:dyDescent="0.2">
      <c r="A173" s="13">
        <v>32813</v>
      </c>
      <c r="B173" s="26">
        <v>1.2589999999999999</v>
      </c>
      <c r="C173" s="12">
        <v>0.91300000000000003</v>
      </c>
      <c r="D173" s="12">
        <f t="shared" si="4"/>
        <v>1.765450478157268</v>
      </c>
    </row>
    <row r="174" spans="1:4" x14ac:dyDescent="0.2">
      <c r="A174" s="13">
        <v>32843</v>
      </c>
      <c r="B174" s="26">
        <v>1.2629999999999999</v>
      </c>
      <c r="C174" s="12">
        <v>0.97799999999999998</v>
      </c>
      <c r="D174" s="12">
        <f t="shared" si="4"/>
        <v>1.8851503657957245</v>
      </c>
    </row>
    <row r="175" spans="1:4" x14ac:dyDescent="0.2">
      <c r="A175" s="13">
        <v>32874</v>
      </c>
      <c r="B175" s="26">
        <v>1.2749999999999999</v>
      </c>
      <c r="C175" s="12">
        <v>1.2589999999999999</v>
      </c>
      <c r="D175" s="12">
        <f t="shared" si="4"/>
        <v>2.4039533615686275</v>
      </c>
    </row>
    <row r="176" spans="1:4" x14ac:dyDescent="0.2">
      <c r="A176" s="13">
        <v>32905</v>
      </c>
      <c r="B176" s="26">
        <v>1.28</v>
      </c>
      <c r="C176" s="12">
        <v>1.0229999999999999</v>
      </c>
      <c r="D176" s="12">
        <f t="shared" si="4"/>
        <v>1.9457012437499996</v>
      </c>
    </row>
    <row r="177" spans="1:4" x14ac:dyDescent="0.2">
      <c r="A177" s="13">
        <v>32933</v>
      </c>
      <c r="B177" s="26">
        <v>1.286</v>
      </c>
      <c r="C177" s="12">
        <v>0.98699999999999999</v>
      </c>
      <c r="D177" s="12">
        <f t="shared" si="4"/>
        <v>1.8684723545878692</v>
      </c>
    </row>
    <row r="178" spans="1:4" x14ac:dyDescent="0.2">
      <c r="A178" s="13">
        <v>32964</v>
      </c>
      <c r="B178" s="26">
        <v>1.2889999999999999</v>
      </c>
      <c r="C178" s="12">
        <v>0.96799999999999997</v>
      </c>
      <c r="D178" s="12">
        <f t="shared" si="4"/>
        <v>1.8282388456167571</v>
      </c>
    </row>
    <row r="179" spans="1:4" x14ac:dyDescent="0.2">
      <c r="A179" s="13">
        <v>32994</v>
      </c>
      <c r="B179" s="26">
        <v>1.2909999999999999</v>
      </c>
      <c r="C179" s="12">
        <v>0.95199999999999996</v>
      </c>
      <c r="D179" s="12">
        <f t="shared" si="4"/>
        <v>1.7952345530596436</v>
      </c>
    </row>
    <row r="180" spans="1:4" x14ac:dyDescent="0.2">
      <c r="A180" s="13">
        <v>33025</v>
      </c>
      <c r="B180" s="26">
        <v>1.2989999999999999</v>
      </c>
      <c r="C180" s="12">
        <v>0.90900000000000003</v>
      </c>
      <c r="D180" s="12">
        <f t="shared" si="4"/>
        <v>1.7035905588914551</v>
      </c>
    </row>
    <row r="181" spans="1:4" x14ac:dyDescent="0.2">
      <c r="A181" s="13">
        <v>33055</v>
      </c>
      <c r="B181" s="26">
        <v>1.3049999999999999</v>
      </c>
      <c r="C181" s="12">
        <v>0.88</v>
      </c>
      <c r="D181" s="12">
        <f t="shared" si="4"/>
        <v>1.6416578697318007</v>
      </c>
    </row>
    <row r="182" spans="1:4" x14ac:dyDescent="0.2">
      <c r="A182" s="13">
        <v>33086</v>
      </c>
      <c r="B182" s="26">
        <v>1.3160000000000001</v>
      </c>
      <c r="C182" s="12">
        <v>0.998</v>
      </c>
      <c r="D182" s="12">
        <f t="shared" si="4"/>
        <v>1.846227197568389</v>
      </c>
    </row>
    <row r="183" spans="1:4" x14ac:dyDescent="0.2">
      <c r="A183" s="13">
        <v>33117</v>
      </c>
      <c r="B183" s="26">
        <v>1.325</v>
      </c>
      <c r="C183" s="12">
        <v>1.165</v>
      </c>
      <c r="D183" s="12">
        <f t="shared" si="4"/>
        <v>2.1405261584905664</v>
      </c>
    </row>
    <row r="184" spans="1:4" x14ac:dyDescent="0.2">
      <c r="A184" s="13">
        <v>33147</v>
      </c>
      <c r="B184" s="26">
        <v>1.3340000000000001</v>
      </c>
      <c r="C184" s="12">
        <v>1.33</v>
      </c>
      <c r="D184" s="12">
        <f t="shared" si="4"/>
        <v>2.4272041379310343</v>
      </c>
    </row>
    <row r="185" spans="1:4" x14ac:dyDescent="0.2">
      <c r="A185" s="13">
        <v>33178</v>
      </c>
      <c r="B185" s="26">
        <v>1.337</v>
      </c>
      <c r="C185" s="12">
        <v>1.3049999999999999</v>
      </c>
      <c r="D185" s="12">
        <f t="shared" si="4"/>
        <v>2.3762361406133135</v>
      </c>
    </row>
    <row r="186" spans="1:4" x14ac:dyDescent="0.2">
      <c r="A186" s="13">
        <v>33208</v>
      </c>
      <c r="B186" s="26">
        <v>1.3420000000000001</v>
      </c>
      <c r="C186" s="12">
        <v>1.2729999999999999</v>
      </c>
      <c r="D186" s="12">
        <f t="shared" si="4"/>
        <v>2.3093320357675107</v>
      </c>
    </row>
    <row r="187" spans="1:4" x14ac:dyDescent="0.2">
      <c r="A187" s="13">
        <v>33239</v>
      </c>
      <c r="B187" s="26">
        <v>1.347</v>
      </c>
      <c r="C187" s="12">
        <v>1.2350000000000001</v>
      </c>
      <c r="D187" s="12">
        <f t="shared" si="4"/>
        <v>2.2320805048255381</v>
      </c>
    </row>
    <row r="188" spans="1:4" x14ac:dyDescent="0.2">
      <c r="A188" s="13">
        <v>33270</v>
      </c>
      <c r="B188" s="26">
        <v>1.3480000000000001</v>
      </c>
      <c r="C188" s="12">
        <v>1.17</v>
      </c>
      <c r="D188" s="12">
        <f t="shared" si="4"/>
        <v>2.113033887240356</v>
      </c>
    </row>
    <row r="189" spans="1:4" x14ac:dyDescent="0.2">
      <c r="A189" s="13">
        <v>33298</v>
      </c>
      <c r="B189" s="26">
        <v>1.3480000000000001</v>
      </c>
      <c r="C189" s="12">
        <v>1.0860000000000001</v>
      </c>
      <c r="D189" s="12">
        <f t="shared" si="4"/>
        <v>1.9613288902077153</v>
      </c>
    </row>
    <row r="190" spans="1:4" x14ac:dyDescent="0.2">
      <c r="A190" s="13">
        <v>33329</v>
      </c>
      <c r="B190" s="26">
        <v>1.351</v>
      </c>
      <c r="C190" s="12">
        <v>1.016</v>
      </c>
      <c r="D190" s="12">
        <f t="shared" si="4"/>
        <v>1.8308335040710586</v>
      </c>
    </row>
    <row r="191" spans="1:4" x14ac:dyDescent="0.2">
      <c r="A191" s="13">
        <v>33359</v>
      </c>
      <c r="B191" s="26">
        <v>1.3560000000000001</v>
      </c>
      <c r="C191" s="12">
        <v>0.96799999999999997</v>
      </c>
      <c r="D191" s="12">
        <f t="shared" si="4"/>
        <v>1.7379055103244836</v>
      </c>
    </row>
    <row r="192" spans="1:4" x14ac:dyDescent="0.2">
      <c r="A192" s="13">
        <v>33390</v>
      </c>
      <c r="B192" s="26">
        <v>1.36</v>
      </c>
      <c r="C192" s="12">
        <v>0.94499999999999995</v>
      </c>
      <c r="D192" s="12">
        <f t="shared" si="4"/>
        <v>1.6916222647058821</v>
      </c>
    </row>
    <row r="193" spans="1:4" x14ac:dyDescent="0.2">
      <c r="A193" s="13">
        <v>33420</v>
      </c>
      <c r="B193" s="26">
        <v>1.3620000000000001</v>
      </c>
      <c r="C193" s="12">
        <v>0.92600000000000005</v>
      </c>
      <c r="D193" s="12">
        <f t="shared" si="4"/>
        <v>1.6551767283406755</v>
      </c>
    </row>
    <row r="194" spans="1:4" x14ac:dyDescent="0.2">
      <c r="A194" s="13">
        <v>33451</v>
      </c>
      <c r="B194" s="26">
        <v>1.3660000000000001</v>
      </c>
      <c r="C194" s="12">
        <v>0.92700000000000005</v>
      </c>
      <c r="D194" s="12">
        <f t="shared" si="4"/>
        <v>1.6521121581259151</v>
      </c>
    </row>
    <row r="195" spans="1:4" x14ac:dyDescent="0.2">
      <c r="A195" s="13">
        <v>33482</v>
      </c>
      <c r="B195" s="26">
        <v>1.37</v>
      </c>
      <c r="C195" s="12">
        <v>0.94199999999999995</v>
      </c>
      <c r="D195" s="12">
        <f t="shared" si="4"/>
        <v>1.6739436262773719</v>
      </c>
    </row>
    <row r="196" spans="1:4" x14ac:dyDescent="0.2">
      <c r="A196" s="13">
        <v>33512</v>
      </c>
      <c r="B196" s="26">
        <v>1.3720000000000001</v>
      </c>
      <c r="C196" s="12">
        <v>0.96599999999999997</v>
      </c>
      <c r="D196" s="12">
        <f t="shared" si="4"/>
        <v>1.7140895510204079</v>
      </c>
    </row>
    <row r="197" spans="1:4" x14ac:dyDescent="0.2">
      <c r="A197" s="13">
        <v>33543</v>
      </c>
      <c r="B197" s="26">
        <v>1.3779999999999999</v>
      </c>
      <c r="C197" s="12">
        <v>1.02</v>
      </c>
      <c r="D197" s="12">
        <f t="shared" si="4"/>
        <v>1.8020276342525401</v>
      </c>
    </row>
    <row r="198" spans="1:4" x14ac:dyDescent="0.2">
      <c r="A198" s="13">
        <v>33573</v>
      </c>
      <c r="B198" s="26">
        <v>1.3819999999999999</v>
      </c>
      <c r="C198" s="12">
        <v>1.0169999999999999</v>
      </c>
      <c r="D198" s="12">
        <f t="shared" si="4"/>
        <v>1.7915271837916062</v>
      </c>
    </row>
    <row r="199" spans="1:4" x14ac:dyDescent="0.2">
      <c r="A199" s="13">
        <v>33604</v>
      </c>
      <c r="B199" s="26">
        <v>1.383</v>
      </c>
      <c r="C199" s="12">
        <v>0.98499999999999999</v>
      </c>
      <c r="D199" s="12">
        <f t="shared" si="4"/>
        <v>1.7339019812002892</v>
      </c>
    </row>
    <row r="200" spans="1:4" x14ac:dyDescent="0.2">
      <c r="A200" s="13">
        <v>33635</v>
      </c>
      <c r="B200" s="26">
        <v>1.3859999999999999</v>
      </c>
      <c r="C200" s="12">
        <v>0.97499999999999998</v>
      </c>
      <c r="D200" s="12">
        <f t="shared" si="4"/>
        <v>1.7125839826839828</v>
      </c>
    </row>
    <row r="201" spans="1:4" x14ac:dyDescent="0.2">
      <c r="A201" s="13">
        <v>33664</v>
      </c>
      <c r="B201" s="26">
        <v>1.391</v>
      </c>
      <c r="C201" s="12">
        <v>0.96099999999999997</v>
      </c>
      <c r="D201" s="12">
        <f t="shared" si="4"/>
        <v>1.6819254809489574</v>
      </c>
    </row>
    <row r="202" spans="1:4" x14ac:dyDescent="0.2">
      <c r="A202" s="13">
        <v>33695</v>
      </c>
      <c r="B202" s="26">
        <v>1.3939999999999999</v>
      </c>
      <c r="C202" s="12">
        <v>0.95099999999999996</v>
      </c>
      <c r="D202" s="12">
        <f t="shared" si="4"/>
        <v>1.660841681492109</v>
      </c>
    </row>
    <row r="203" spans="1:4" x14ac:dyDescent="0.2">
      <c r="A203" s="13">
        <v>33725</v>
      </c>
      <c r="B203" s="26">
        <v>1.397</v>
      </c>
      <c r="C203" s="12">
        <v>0.95199999999999996</v>
      </c>
      <c r="D203" s="12">
        <f t="shared" si="4"/>
        <v>1.6590177580529706</v>
      </c>
    </row>
    <row r="204" spans="1:4" x14ac:dyDescent="0.2">
      <c r="A204" s="13">
        <v>33756</v>
      </c>
      <c r="B204" s="26">
        <v>1.401</v>
      </c>
      <c r="C204" s="12">
        <v>0.95399999999999996</v>
      </c>
      <c r="D204" s="12">
        <f t="shared" si="4"/>
        <v>1.6577564710920769</v>
      </c>
    </row>
    <row r="205" spans="1:4" x14ac:dyDescent="0.2">
      <c r="A205" s="13">
        <v>33786</v>
      </c>
      <c r="B205" s="26">
        <v>1.405</v>
      </c>
      <c r="C205" s="12">
        <v>0.94699999999999995</v>
      </c>
      <c r="D205" s="12">
        <f t="shared" si="4"/>
        <v>1.6409076782918148</v>
      </c>
    </row>
    <row r="206" spans="1:4" x14ac:dyDescent="0.2">
      <c r="A206" s="13">
        <v>33817</v>
      </c>
      <c r="B206" s="26">
        <v>1.4079999999999999</v>
      </c>
      <c r="C206" s="12">
        <v>0.94299999999999995</v>
      </c>
      <c r="D206" s="12">
        <f t="shared" ref="D206:D269" si="5">C206*$B$523/B206</f>
        <v>1.630495221590909</v>
      </c>
    </row>
    <row r="207" spans="1:4" x14ac:dyDescent="0.2">
      <c r="A207" s="13">
        <v>33848</v>
      </c>
      <c r="B207" s="26">
        <v>1.411</v>
      </c>
      <c r="C207" s="12">
        <v>0.94499999999999995</v>
      </c>
      <c r="D207" s="12">
        <f t="shared" si="5"/>
        <v>1.6304792912827779</v>
      </c>
    </row>
    <row r="208" spans="1:4" x14ac:dyDescent="0.2">
      <c r="A208" s="13">
        <v>33878</v>
      </c>
      <c r="B208" s="26">
        <v>1.417</v>
      </c>
      <c r="C208" s="12">
        <v>0.96899999999999997</v>
      </c>
      <c r="D208" s="12">
        <f t="shared" si="5"/>
        <v>1.6648090162314748</v>
      </c>
    </row>
    <row r="209" spans="1:4" x14ac:dyDescent="0.2">
      <c r="A209" s="13">
        <v>33909</v>
      </c>
      <c r="B209" s="26">
        <v>1.421</v>
      </c>
      <c r="C209" s="12">
        <v>0.97799999999999998</v>
      </c>
      <c r="D209" s="12">
        <f t="shared" si="5"/>
        <v>1.6755418099929626</v>
      </c>
    </row>
    <row r="210" spans="1:4" x14ac:dyDescent="0.2">
      <c r="A210" s="13">
        <v>33939</v>
      </c>
      <c r="B210" s="26">
        <v>1.423</v>
      </c>
      <c r="C210" s="12">
        <v>0.97099999999999997</v>
      </c>
      <c r="D210" s="12">
        <f t="shared" si="5"/>
        <v>1.6612110920590302</v>
      </c>
    </row>
    <row r="211" spans="1:4" x14ac:dyDescent="0.2">
      <c r="A211" s="13">
        <v>33970</v>
      </c>
      <c r="B211" s="26">
        <v>1.4279999999999999</v>
      </c>
      <c r="C211" s="12">
        <v>0.96899999999999997</v>
      </c>
      <c r="D211" s="12">
        <f t="shared" si="5"/>
        <v>1.651984857142857</v>
      </c>
    </row>
    <row r="212" spans="1:4" x14ac:dyDescent="0.2">
      <c r="A212" s="13">
        <v>34001</v>
      </c>
      <c r="B212" s="26">
        <v>1.431</v>
      </c>
      <c r="C212" s="12">
        <v>0.97299999999999998</v>
      </c>
      <c r="D212" s="12">
        <f t="shared" si="5"/>
        <v>1.6553266191474492</v>
      </c>
    </row>
    <row r="213" spans="1:4" x14ac:dyDescent="0.2">
      <c r="A213" s="13">
        <v>34029</v>
      </c>
      <c r="B213" s="26">
        <v>1.4330000000000001</v>
      </c>
      <c r="C213" s="12">
        <v>0.97699999999999998</v>
      </c>
      <c r="D213" s="12">
        <f t="shared" si="5"/>
        <v>1.6598118688066992</v>
      </c>
    </row>
    <row r="214" spans="1:4" x14ac:dyDescent="0.2">
      <c r="A214" s="13">
        <v>34060</v>
      </c>
      <c r="B214" s="26">
        <v>1.4379999999999999</v>
      </c>
      <c r="C214" s="12">
        <v>0.97699999999999998</v>
      </c>
      <c r="D214" s="12">
        <f t="shared" si="5"/>
        <v>1.6540406175243394</v>
      </c>
    </row>
    <row r="215" spans="1:4" x14ac:dyDescent="0.2">
      <c r="A215" s="13">
        <v>34090</v>
      </c>
      <c r="B215" s="26">
        <v>1.4419999999999999</v>
      </c>
      <c r="C215" s="12">
        <v>0.96299999999999997</v>
      </c>
      <c r="D215" s="12">
        <f t="shared" si="5"/>
        <v>1.6258164715672676</v>
      </c>
    </row>
    <row r="216" spans="1:4" x14ac:dyDescent="0.2">
      <c r="A216" s="13">
        <v>34121</v>
      </c>
      <c r="B216" s="26">
        <v>1.4430000000000001</v>
      </c>
      <c r="C216" s="12">
        <v>0.95</v>
      </c>
      <c r="D216" s="12">
        <f t="shared" si="5"/>
        <v>1.602757311157311</v>
      </c>
    </row>
    <row r="217" spans="1:4" x14ac:dyDescent="0.2">
      <c r="A217" s="13">
        <v>34151</v>
      </c>
      <c r="B217" s="26">
        <v>1.4450000000000001</v>
      </c>
      <c r="C217" s="12">
        <v>0.93700000000000006</v>
      </c>
      <c r="D217" s="12">
        <f t="shared" si="5"/>
        <v>1.5786368498269896</v>
      </c>
    </row>
    <row r="218" spans="1:4" x14ac:dyDescent="0.2">
      <c r="A218" s="13">
        <v>34182</v>
      </c>
      <c r="B218" s="26">
        <v>1.448</v>
      </c>
      <c r="C218" s="12">
        <v>0.90600000000000003</v>
      </c>
      <c r="D218" s="12">
        <f t="shared" si="5"/>
        <v>1.5232462872928179</v>
      </c>
    </row>
    <row r="219" spans="1:4" x14ac:dyDescent="0.2">
      <c r="A219" s="13">
        <v>34213</v>
      </c>
      <c r="B219" s="26">
        <v>1.45</v>
      </c>
      <c r="C219" s="12">
        <v>0.90700000000000003</v>
      </c>
      <c r="D219" s="12">
        <f t="shared" si="5"/>
        <v>1.5228242262068967</v>
      </c>
    </row>
    <row r="220" spans="1:4" x14ac:dyDescent="0.2">
      <c r="A220" s="13">
        <v>34243</v>
      </c>
      <c r="B220" s="26">
        <v>1.456</v>
      </c>
      <c r="C220" s="12">
        <v>0.92400000000000004</v>
      </c>
      <c r="D220" s="12">
        <f t="shared" si="5"/>
        <v>1.5449736923076924</v>
      </c>
    </row>
    <row r="221" spans="1:4" x14ac:dyDescent="0.2">
      <c r="A221" s="13">
        <v>34274</v>
      </c>
      <c r="B221" s="26">
        <v>1.46</v>
      </c>
      <c r="C221" s="12">
        <v>0.92700000000000005</v>
      </c>
      <c r="D221" s="12">
        <f t="shared" si="5"/>
        <v>1.5457432931506851</v>
      </c>
    </row>
    <row r="222" spans="1:4" x14ac:dyDescent="0.2">
      <c r="A222" s="13">
        <v>34304</v>
      </c>
      <c r="B222" s="26">
        <v>1.4630000000000001</v>
      </c>
      <c r="C222" s="12">
        <v>0.91400000000000003</v>
      </c>
      <c r="D222" s="12">
        <f t="shared" si="5"/>
        <v>1.520940981544771</v>
      </c>
    </row>
    <row r="223" spans="1:4" x14ac:dyDescent="0.2">
      <c r="A223" s="13">
        <v>34335</v>
      </c>
      <c r="B223" s="26">
        <v>1.4630000000000001</v>
      </c>
      <c r="C223" s="12">
        <v>0.91900000000000004</v>
      </c>
      <c r="D223" s="12">
        <f t="shared" si="5"/>
        <v>1.5292612276144908</v>
      </c>
    </row>
    <row r="224" spans="1:4" x14ac:dyDescent="0.2">
      <c r="A224" s="13">
        <v>34366</v>
      </c>
      <c r="B224" s="26">
        <v>1.4670000000000001</v>
      </c>
      <c r="C224" s="12">
        <v>0.97799999999999998</v>
      </c>
      <c r="D224" s="12">
        <f t="shared" si="5"/>
        <v>1.6230026666666666</v>
      </c>
    </row>
    <row r="225" spans="1:4" x14ac:dyDescent="0.2">
      <c r="A225" s="13">
        <v>34394</v>
      </c>
      <c r="B225" s="26">
        <v>1.4710000000000001</v>
      </c>
      <c r="C225" s="12">
        <v>0.96599999999999997</v>
      </c>
      <c r="D225" s="12">
        <f t="shared" si="5"/>
        <v>1.5987293433038747</v>
      </c>
    </row>
    <row r="226" spans="1:4" x14ac:dyDescent="0.2">
      <c r="A226" s="13">
        <v>34425</v>
      </c>
      <c r="B226" s="26">
        <v>1.472</v>
      </c>
      <c r="C226" s="12">
        <v>0.93500000000000005</v>
      </c>
      <c r="D226" s="12">
        <f t="shared" si="5"/>
        <v>1.5463731250000001</v>
      </c>
    </row>
    <row r="227" spans="1:4" x14ac:dyDescent="0.2">
      <c r="A227" s="13">
        <v>34455</v>
      </c>
      <c r="B227" s="26">
        <v>1.4750000000000001</v>
      </c>
      <c r="C227" s="12">
        <v>0.91900000000000004</v>
      </c>
      <c r="D227" s="12">
        <f t="shared" si="5"/>
        <v>1.5168197803389831</v>
      </c>
    </row>
    <row r="228" spans="1:4" x14ac:dyDescent="0.2">
      <c r="A228" s="13">
        <v>34486</v>
      </c>
      <c r="B228" s="26">
        <v>1.4790000000000001</v>
      </c>
      <c r="C228" s="12">
        <v>0.90600000000000003</v>
      </c>
      <c r="D228" s="12">
        <f t="shared" si="5"/>
        <v>1.4913188803245436</v>
      </c>
    </row>
    <row r="229" spans="1:4" x14ac:dyDescent="0.2">
      <c r="A229" s="13">
        <v>34516</v>
      </c>
      <c r="B229" s="26">
        <v>1.484</v>
      </c>
      <c r="C229" s="12">
        <v>0.89800000000000002</v>
      </c>
      <c r="D229" s="12">
        <f t="shared" si="5"/>
        <v>1.4731702102425877</v>
      </c>
    </row>
    <row r="230" spans="1:4" x14ac:dyDescent="0.2">
      <c r="A230" s="13">
        <v>34547</v>
      </c>
      <c r="B230" s="26">
        <v>1.49</v>
      </c>
      <c r="C230" s="12">
        <v>0.89400000000000002</v>
      </c>
      <c r="D230" s="12">
        <f t="shared" si="5"/>
        <v>1.4607024</v>
      </c>
    </row>
    <row r="231" spans="1:4" x14ac:dyDescent="0.2">
      <c r="A231" s="13">
        <v>34578</v>
      </c>
      <c r="B231" s="26">
        <v>1.4930000000000001</v>
      </c>
      <c r="C231" s="12">
        <v>0.89400000000000002</v>
      </c>
      <c r="D231" s="12">
        <f t="shared" si="5"/>
        <v>1.457767298057602</v>
      </c>
    </row>
    <row r="232" spans="1:4" x14ac:dyDescent="0.2">
      <c r="A232" s="13">
        <v>34608</v>
      </c>
      <c r="B232" s="26">
        <v>1.494</v>
      </c>
      <c r="C232" s="12">
        <v>0.89</v>
      </c>
      <c r="D232" s="12">
        <f t="shared" si="5"/>
        <v>1.450273467202142</v>
      </c>
    </row>
    <row r="233" spans="1:4" x14ac:dyDescent="0.2">
      <c r="A233" s="13">
        <v>34639</v>
      </c>
      <c r="B233" s="26">
        <v>1.498</v>
      </c>
      <c r="C233" s="12">
        <v>0.89400000000000002</v>
      </c>
      <c r="D233" s="12">
        <f t="shared" si="5"/>
        <v>1.4529015861148198</v>
      </c>
    </row>
    <row r="234" spans="1:4" x14ac:dyDescent="0.2">
      <c r="A234" s="13">
        <v>34669</v>
      </c>
      <c r="B234" s="26">
        <v>1.5009999999999999</v>
      </c>
      <c r="C234" s="12">
        <v>0.9</v>
      </c>
      <c r="D234" s="12">
        <f t="shared" si="5"/>
        <v>1.4597292471685543</v>
      </c>
    </row>
    <row r="235" spans="1:4" x14ac:dyDescent="0.2">
      <c r="A235" s="13">
        <v>34700</v>
      </c>
      <c r="B235" s="26">
        <v>1.5049999999999999</v>
      </c>
      <c r="C235" s="12">
        <v>0.91300000000000003</v>
      </c>
      <c r="D235" s="12">
        <f t="shared" si="5"/>
        <v>1.4768785063122924</v>
      </c>
    </row>
    <row r="236" spans="1:4" x14ac:dyDescent="0.2">
      <c r="A236" s="13">
        <v>34731</v>
      </c>
      <c r="B236" s="26">
        <v>1.5089999999999999</v>
      </c>
      <c r="C236" s="12">
        <v>0.91500000000000004</v>
      </c>
      <c r="D236" s="12">
        <f t="shared" si="5"/>
        <v>1.4761902982107358</v>
      </c>
    </row>
    <row r="237" spans="1:4" x14ac:dyDescent="0.2">
      <c r="A237" s="13">
        <v>34759</v>
      </c>
      <c r="B237" s="26">
        <v>1.512</v>
      </c>
      <c r="C237" s="12">
        <v>0.90600000000000003</v>
      </c>
      <c r="D237" s="12">
        <f t="shared" si="5"/>
        <v>1.4587702539682541</v>
      </c>
    </row>
    <row r="238" spans="1:4" x14ac:dyDescent="0.2">
      <c r="A238" s="13">
        <v>34790</v>
      </c>
      <c r="B238" s="26">
        <v>1.518</v>
      </c>
      <c r="C238" s="12">
        <v>0.9</v>
      </c>
      <c r="D238" s="12">
        <f t="shared" si="5"/>
        <v>1.4433818181818181</v>
      </c>
    </row>
    <row r="239" spans="1:4" x14ac:dyDescent="0.2">
      <c r="A239" s="13">
        <v>34820</v>
      </c>
      <c r="B239" s="26">
        <v>1.5209999999999999</v>
      </c>
      <c r="C239" s="12">
        <v>0.90100000000000002</v>
      </c>
      <c r="D239" s="12">
        <f t="shared" si="5"/>
        <v>1.4421355055884288</v>
      </c>
    </row>
    <row r="240" spans="1:4" x14ac:dyDescent="0.2">
      <c r="A240" s="13">
        <v>34851</v>
      </c>
      <c r="B240" s="26">
        <v>1.524</v>
      </c>
      <c r="C240" s="12">
        <v>0.89500000000000002</v>
      </c>
      <c r="D240" s="12">
        <f t="shared" si="5"/>
        <v>1.4297119947506562</v>
      </c>
    </row>
    <row r="241" spans="1:4" x14ac:dyDescent="0.2">
      <c r="A241" s="13">
        <v>34881</v>
      </c>
      <c r="B241" s="26">
        <v>1.526</v>
      </c>
      <c r="C241" s="12">
        <v>0.88500000000000001</v>
      </c>
      <c r="D241" s="12">
        <f t="shared" si="5"/>
        <v>1.4118846920052424</v>
      </c>
    </row>
    <row r="242" spans="1:4" x14ac:dyDescent="0.2">
      <c r="A242" s="13">
        <v>34912</v>
      </c>
      <c r="B242" s="26">
        <v>1.5289999999999999</v>
      </c>
      <c r="C242" s="12">
        <v>0.879</v>
      </c>
      <c r="D242" s="12">
        <f t="shared" si="5"/>
        <v>1.3995611615434926</v>
      </c>
    </row>
    <row r="243" spans="1:4" x14ac:dyDescent="0.2">
      <c r="A243" s="13">
        <v>34943</v>
      </c>
      <c r="B243" s="26">
        <v>1.5309999999999999</v>
      </c>
      <c r="C243" s="12">
        <v>0.87</v>
      </c>
      <c r="D243" s="12">
        <f t="shared" si="5"/>
        <v>1.3834216067929459</v>
      </c>
    </row>
    <row r="244" spans="1:4" x14ac:dyDescent="0.2">
      <c r="A244" s="13">
        <v>34973</v>
      </c>
      <c r="B244" s="26">
        <v>1.5349999999999999</v>
      </c>
      <c r="C244" s="12">
        <v>0.873</v>
      </c>
      <c r="D244" s="12">
        <f t="shared" si="5"/>
        <v>1.3845745876221498</v>
      </c>
    </row>
    <row r="245" spans="1:4" x14ac:dyDescent="0.2">
      <c r="A245" s="13">
        <v>35004</v>
      </c>
      <c r="B245" s="26">
        <v>1.5369999999999999</v>
      </c>
      <c r="C245" s="12">
        <v>0.879</v>
      </c>
      <c r="D245" s="12">
        <f t="shared" si="5"/>
        <v>1.3922765230969421</v>
      </c>
    </row>
    <row r="246" spans="1:4" x14ac:dyDescent="0.2">
      <c r="A246" s="13">
        <v>35034</v>
      </c>
      <c r="B246" s="26">
        <v>1.5389999999999999</v>
      </c>
      <c r="C246" s="12">
        <v>0.90500000000000003</v>
      </c>
      <c r="D246" s="12">
        <f t="shared" si="5"/>
        <v>1.4315959194282002</v>
      </c>
    </row>
    <row r="247" spans="1:4" x14ac:dyDescent="0.2">
      <c r="A247" s="13">
        <v>35065</v>
      </c>
      <c r="B247" s="26">
        <v>1.5469999999999999</v>
      </c>
      <c r="C247" s="12">
        <v>1.0069999999999999</v>
      </c>
      <c r="D247" s="12">
        <f t="shared" si="5"/>
        <v>1.5847094557207497</v>
      </c>
    </row>
    <row r="248" spans="1:4" x14ac:dyDescent="0.2">
      <c r="A248" s="13">
        <v>35096</v>
      </c>
      <c r="B248" s="26">
        <v>1.55</v>
      </c>
      <c r="C248" s="12">
        <v>1.0009999999999999</v>
      </c>
      <c r="D248" s="12">
        <f t="shared" si="5"/>
        <v>1.5722183896774191</v>
      </c>
    </row>
    <row r="249" spans="1:4" x14ac:dyDescent="0.2">
      <c r="A249" s="13">
        <v>35125</v>
      </c>
      <c r="B249" s="26">
        <v>1.5549999999999999</v>
      </c>
      <c r="C249" s="12">
        <v>1.02</v>
      </c>
      <c r="D249" s="12">
        <f t="shared" si="5"/>
        <v>1.596909376205788</v>
      </c>
    </row>
    <row r="250" spans="1:4" x14ac:dyDescent="0.2">
      <c r="A250" s="13">
        <v>35156</v>
      </c>
      <c r="B250" s="26">
        <v>1.5609999999999999</v>
      </c>
      <c r="C250" s="12">
        <v>1.0649999999999999</v>
      </c>
      <c r="D250" s="12">
        <f t="shared" si="5"/>
        <v>1.6609524407431133</v>
      </c>
    </row>
    <row r="251" spans="1:4" x14ac:dyDescent="0.2">
      <c r="A251" s="13">
        <v>35186</v>
      </c>
      <c r="B251" s="26">
        <v>1.5640000000000001</v>
      </c>
      <c r="C251" s="12">
        <v>1.038</v>
      </c>
      <c r="D251" s="12">
        <f t="shared" si="5"/>
        <v>1.6157385882352941</v>
      </c>
    </row>
    <row r="252" spans="1:4" x14ac:dyDescent="0.2">
      <c r="A252" s="13">
        <v>35217</v>
      </c>
      <c r="B252" s="26">
        <v>1.5669999999999999</v>
      </c>
      <c r="C252" s="12">
        <v>0.96899999999999997</v>
      </c>
      <c r="D252" s="12">
        <f t="shared" si="5"/>
        <v>1.5054463152520741</v>
      </c>
    </row>
    <row r="253" spans="1:4" x14ac:dyDescent="0.2">
      <c r="A253" s="13">
        <v>35247</v>
      </c>
      <c r="B253" s="26">
        <v>1.57</v>
      </c>
      <c r="C253" s="12">
        <v>0.93500000000000005</v>
      </c>
      <c r="D253" s="12">
        <f t="shared" si="5"/>
        <v>1.4498479235668791</v>
      </c>
    </row>
    <row r="254" spans="1:4" x14ac:dyDescent="0.2">
      <c r="A254" s="13">
        <v>35278</v>
      </c>
      <c r="B254" s="26">
        <v>1.5720000000000001</v>
      </c>
      <c r="C254" s="12">
        <v>0.93400000000000005</v>
      </c>
      <c r="D254" s="12">
        <f t="shared" si="5"/>
        <v>1.4464546666666667</v>
      </c>
    </row>
    <row r="255" spans="1:4" x14ac:dyDescent="0.2">
      <c r="A255" s="13">
        <v>35309</v>
      </c>
      <c r="B255" s="26">
        <v>1.577</v>
      </c>
      <c r="C255" s="12">
        <v>0.98</v>
      </c>
      <c r="D255" s="12">
        <f t="shared" si="5"/>
        <v>1.5128813696892836</v>
      </c>
    </row>
    <row r="256" spans="1:4" x14ac:dyDescent="0.2">
      <c r="A256" s="13">
        <v>35339</v>
      </c>
      <c r="B256" s="26">
        <v>1.5820000000000001</v>
      </c>
      <c r="C256" s="12">
        <v>1.0629999999999999</v>
      </c>
      <c r="D256" s="12">
        <f t="shared" si="5"/>
        <v>1.6358266447534764</v>
      </c>
    </row>
    <row r="257" spans="1:4" x14ac:dyDescent="0.2">
      <c r="A257" s="13">
        <v>35370</v>
      </c>
      <c r="B257" s="26">
        <v>1.587</v>
      </c>
      <c r="C257" s="12">
        <v>1.097</v>
      </c>
      <c r="D257" s="12">
        <f t="shared" si="5"/>
        <v>1.6828297971014492</v>
      </c>
    </row>
    <row r="258" spans="1:4" x14ac:dyDescent="0.2">
      <c r="A258" s="13">
        <v>35400</v>
      </c>
      <c r="B258" s="26">
        <v>1.591</v>
      </c>
      <c r="C258" s="12">
        <v>1.121</v>
      </c>
      <c r="D258" s="12">
        <f t="shared" si="5"/>
        <v>1.7153230571967317</v>
      </c>
    </row>
    <row r="259" spans="1:4" x14ac:dyDescent="0.2">
      <c r="A259" s="13">
        <v>35431</v>
      </c>
      <c r="B259" s="26">
        <v>1.5940000000000001</v>
      </c>
      <c r="C259" s="12">
        <v>1.1359999999999999</v>
      </c>
      <c r="D259" s="12">
        <f t="shared" si="5"/>
        <v>1.7350041053952319</v>
      </c>
    </row>
    <row r="260" spans="1:4" x14ac:dyDescent="0.2">
      <c r="A260" s="13">
        <v>35462</v>
      </c>
      <c r="B260" s="26">
        <v>1.597</v>
      </c>
      <c r="C260" s="12">
        <v>1.127</v>
      </c>
      <c r="D260" s="12">
        <f t="shared" si="5"/>
        <v>1.7180250519724485</v>
      </c>
    </row>
    <row r="261" spans="1:4" x14ac:dyDescent="0.2">
      <c r="A261" s="13">
        <v>35490</v>
      </c>
      <c r="B261" s="26">
        <v>1.5980000000000001</v>
      </c>
      <c r="C261" s="12">
        <v>1.079</v>
      </c>
      <c r="D261" s="12">
        <f t="shared" si="5"/>
        <v>1.6438234142678345</v>
      </c>
    </row>
    <row r="262" spans="1:4" x14ac:dyDescent="0.2">
      <c r="A262" s="13">
        <v>35521</v>
      </c>
      <c r="B262" s="26">
        <v>1.599</v>
      </c>
      <c r="C262" s="12">
        <v>1.046</v>
      </c>
      <c r="D262" s="12">
        <f t="shared" si="5"/>
        <v>1.5925523352095061</v>
      </c>
    </row>
    <row r="263" spans="1:4" x14ac:dyDescent="0.2">
      <c r="A263" s="13">
        <v>35551</v>
      </c>
      <c r="B263" s="26">
        <v>1.599</v>
      </c>
      <c r="C263" s="12">
        <v>1.0309999999999999</v>
      </c>
      <c r="D263" s="12">
        <f t="shared" si="5"/>
        <v>1.5697145866166353</v>
      </c>
    </row>
    <row r="264" spans="1:4" x14ac:dyDescent="0.2">
      <c r="A264" s="13">
        <v>35582</v>
      </c>
      <c r="B264" s="26">
        <v>1.6020000000000001</v>
      </c>
      <c r="C264" s="12">
        <v>1.0009999999999999</v>
      </c>
      <c r="D264" s="12">
        <f t="shared" si="5"/>
        <v>1.5211850836454428</v>
      </c>
    </row>
    <row r="265" spans="1:4" x14ac:dyDescent="0.2">
      <c r="A265" s="13">
        <v>35612</v>
      </c>
      <c r="B265" s="26">
        <v>1.6040000000000001</v>
      </c>
      <c r="C265" s="12">
        <v>0.95699999999999996</v>
      </c>
      <c r="D265" s="12">
        <f t="shared" si="5"/>
        <v>1.4525064389027429</v>
      </c>
    </row>
    <row r="266" spans="1:4" x14ac:dyDescent="0.2">
      <c r="A266" s="13">
        <v>35643</v>
      </c>
      <c r="B266" s="26">
        <v>1.6080000000000001</v>
      </c>
      <c r="C266" s="12">
        <v>0.94499999999999995</v>
      </c>
      <c r="D266" s="12">
        <f t="shared" si="5"/>
        <v>1.4307252985074626</v>
      </c>
    </row>
    <row r="267" spans="1:4" x14ac:dyDescent="0.2">
      <c r="A267" s="13">
        <v>35674</v>
      </c>
      <c r="B267" s="26">
        <v>1.6120000000000001</v>
      </c>
      <c r="C267" s="12">
        <v>0.94499999999999995</v>
      </c>
      <c r="D267" s="12">
        <f t="shared" si="5"/>
        <v>1.4271751116625309</v>
      </c>
    </row>
    <row r="268" spans="1:4" x14ac:dyDescent="0.2">
      <c r="A268" s="13">
        <v>35704</v>
      </c>
      <c r="B268" s="26">
        <v>1.615</v>
      </c>
      <c r="C268" s="12">
        <v>0.95599999999999996</v>
      </c>
      <c r="D268" s="12">
        <f t="shared" si="5"/>
        <v>1.4411057733746129</v>
      </c>
    </row>
    <row r="269" spans="1:4" x14ac:dyDescent="0.2">
      <c r="A269" s="13">
        <v>35735</v>
      </c>
      <c r="B269" s="26">
        <v>1.617</v>
      </c>
      <c r="C269" s="12">
        <v>0.97</v>
      </c>
      <c r="D269" s="12">
        <f t="shared" si="5"/>
        <v>1.4604012863327149</v>
      </c>
    </row>
    <row r="270" spans="1:4" x14ac:dyDescent="0.2">
      <c r="A270" s="13">
        <v>35765</v>
      </c>
      <c r="B270" s="26">
        <v>1.6180000000000001</v>
      </c>
      <c r="C270" s="12">
        <v>0.97899999999999998</v>
      </c>
      <c r="D270" s="12">
        <f t="shared" ref="D270:D333" si="6">C270*$B$523/B270</f>
        <v>1.4730404301606921</v>
      </c>
    </row>
    <row r="271" spans="1:4" x14ac:dyDescent="0.2">
      <c r="A271" s="13">
        <v>35796</v>
      </c>
      <c r="B271" s="26">
        <v>1.62</v>
      </c>
      <c r="C271" s="12">
        <v>0.96599999999999997</v>
      </c>
      <c r="D271" s="12">
        <f t="shared" si="6"/>
        <v>1.4516857185185184</v>
      </c>
    </row>
    <row r="272" spans="1:4" x14ac:dyDescent="0.2">
      <c r="A272" s="13">
        <v>35827</v>
      </c>
      <c r="B272" s="26">
        <v>1.62</v>
      </c>
      <c r="C272" s="12">
        <v>0.94799999999999995</v>
      </c>
      <c r="D272" s="12">
        <f t="shared" si="6"/>
        <v>1.4246356740740738</v>
      </c>
    </row>
    <row r="273" spans="1:4" x14ac:dyDescent="0.2">
      <c r="A273" s="13">
        <v>35855</v>
      </c>
      <c r="B273" s="26">
        <v>1.62</v>
      </c>
      <c r="C273" s="12">
        <v>0.93300000000000005</v>
      </c>
      <c r="D273" s="12">
        <f t="shared" si="6"/>
        <v>1.4020939703703703</v>
      </c>
    </row>
    <row r="274" spans="1:4" x14ac:dyDescent="0.2">
      <c r="A274" s="13">
        <v>35886</v>
      </c>
      <c r="B274" s="26">
        <v>1.6220000000000001</v>
      </c>
      <c r="C274" s="12">
        <v>0.91500000000000004</v>
      </c>
      <c r="D274" s="12">
        <f t="shared" si="6"/>
        <v>1.3733484340320592</v>
      </c>
    </row>
    <row r="275" spans="1:4" x14ac:dyDescent="0.2">
      <c r="A275" s="13">
        <v>35916</v>
      </c>
      <c r="B275" s="26">
        <v>1.6259999999999999</v>
      </c>
      <c r="C275" s="12">
        <v>0.90300000000000002</v>
      </c>
      <c r="D275" s="12">
        <f t="shared" si="6"/>
        <v>1.3520031439114393</v>
      </c>
    </row>
    <row r="276" spans="1:4" x14ac:dyDescent="0.2">
      <c r="A276" s="13">
        <v>35947</v>
      </c>
      <c r="B276" s="26">
        <v>1.6279999999999999</v>
      </c>
      <c r="C276" s="12">
        <v>0.874</v>
      </c>
      <c r="D276" s="12">
        <f t="shared" si="6"/>
        <v>1.3069757346437347</v>
      </c>
    </row>
    <row r="277" spans="1:4" x14ac:dyDescent="0.2">
      <c r="A277" s="13">
        <v>35977</v>
      </c>
      <c r="B277" s="26">
        <v>1.6319999999999999</v>
      </c>
      <c r="C277" s="12">
        <v>0.85299999999999998</v>
      </c>
      <c r="D277" s="12">
        <f t="shared" si="6"/>
        <v>1.2724460245098039</v>
      </c>
    </row>
    <row r="278" spans="1:4" x14ac:dyDescent="0.2">
      <c r="A278" s="13">
        <v>36008</v>
      </c>
      <c r="B278" s="26">
        <v>1.6339999999999999</v>
      </c>
      <c r="C278" s="12">
        <v>0.83799999999999997</v>
      </c>
      <c r="D278" s="12">
        <f t="shared" si="6"/>
        <v>1.248539995104039</v>
      </c>
    </row>
    <row r="279" spans="1:4" x14ac:dyDescent="0.2">
      <c r="A279" s="13">
        <v>36039</v>
      </c>
      <c r="B279" s="26">
        <v>1.635</v>
      </c>
      <c r="C279" s="12">
        <v>0.82699999999999996</v>
      </c>
      <c r="D279" s="12">
        <f t="shared" si="6"/>
        <v>1.2313974360856268</v>
      </c>
    </row>
    <row r="280" spans="1:4" x14ac:dyDescent="0.2">
      <c r="A280" s="13">
        <v>36069</v>
      </c>
      <c r="B280" s="26">
        <v>1.639</v>
      </c>
      <c r="C280" s="12">
        <v>0.83399999999999996</v>
      </c>
      <c r="D280" s="12">
        <f t="shared" si="6"/>
        <v>1.2387897107992678</v>
      </c>
    </row>
    <row r="281" spans="1:4" x14ac:dyDescent="0.2">
      <c r="A281" s="13">
        <v>36100</v>
      </c>
      <c r="B281" s="26">
        <v>1.641</v>
      </c>
      <c r="C281" s="12">
        <v>0.84099999999999997</v>
      </c>
      <c r="D281" s="12">
        <f t="shared" si="6"/>
        <v>1.2476647556368068</v>
      </c>
    </row>
    <row r="282" spans="1:4" x14ac:dyDescent="0.2">
      <c r="A282" s="13">
        <v>36130</v>
      </c>
      <c r="B282" s="26">
        <v>1.6439999999999999</v>
      </c>
      <c r="C282" s="12">
        <v>0.82699999999999996</v>
      </c>
      <c r="D282" s="12">
        <f t="shared" si="6"/>
        <v>1.224656209245742</v>
      </c>
    </row>
    <row r="283" spans="1:4" x14ac:dyDescent="0.2">
      <c r="A283" s="13">
        <v>36161</v>
      </c>
      <c r="B283" s="26">
        <v>1.647</v>
      </c>
      <c r="C283" s="12">
        <v>0.83399999999999996</v>
      </c>
      <c r="D283" s="12">
        <f t="shared" si="6"/>
        <v>1.2327725173041892</v>
      </c>
    </row>
    <row r="284" spans="1:4" x14ac:dyDescent="0.2">
      <c r="A284" s="13">
        <v>36192</v>
      </c>
      <c r="B284" s="26">
        <v>1.647</v>
      </c>
      <c r="C284" s="12">
        <v>0.82799999999999996</v>
      </c>
      <c r="D284" s="12">
        <f t="shared" si="6"/>
        <v>1.2239036502732239</v>
      </c>
    </row>
    <row r="285" spans="1:4" x14ac:dyDescent="0.2">
      <c r="A285" s="13">
        <v>36220</v>
      </c>
      <c r="B285" s="26">
        <v>1.6479999999999999</v>
      </c>
      <c r="C285" s="12">
        <v>0.82799999999999996</v>
      </c>
      <c r="D285" s="12">
        <f t="shared" si="6"/>
        <v>1.2231609902912621</v>
      </c>
    </row>
    <row r="286" spans="1:4" x14ac:dyDescent="0.2">
      <c r="A286" s="13">
        <v>36251</v>
      </c>
      <c r="B286" s="26">
        <v>1.659</v>
      </c>
      <c r="C286" s="12">
        <v>0.85299999999999998</v>
      </c>
      <c r="D286" s="12">
        <f t="shared" si="6"/>
        <v>1.2517371380349607</v>
      </c>
    </row>
    <row r="287" spans="1:4" x14ac:dyDescent="0.2">
      <c r="A287" s="13">
        <v>36281</v>
      </c>
      <c r="B287" s="26">
        <v>1.66</v>
      </c>
      <c r="C287" s="12">
        <v>0.85199999999999998</v>
      </c>
      <c r="D287" s="12">
        <f t="shared" si="6"/>
        <v>1.2495165108433735</v>
      </c>
    </row>
    <row r="288" spans="1:4" x14ac:dyDescent="0.2">
      <c r="A288" s="13">
        <v>36312</v>
      </c>
      <c r="B288" s="26">
        <v>1.66</v>
      </c>
      <c r="C288" s="12">
        <v>0.84499999999999997</v>
      </c>
      <c r="D288" s="12">
        <f t="shared" si="6"/>
        <v>1.2392505301204819</v>
      </c>
    </row>
    <row r="289" spans="1:4" x14ac:dyDescent="0.2">
      <c r="A289" s="13">
        <v>36342</v>
      </c>
      <c r="B289" s="26">
        <v>1.667</v>
      </c>
      <c r="C289" s="12">
        <v>0.85699999999999998</v>
      </c>
      <c r="D289" s="12">
        <f t="shared" si="6"/>
        <v>1.2515716424715055</v>
      </c>
    </row>
    <row r="290" spans="1:4" x14ac:dyDescent="0.2">
      <c r="A290" s="13">
        <v>36373</v>
      </c>
      <c r="B290" s="26">
        <v>1.671</v>
      </c>
      <c r="C290" s="12">
        <v>0.877</v>
      </c>
      <c r="D290" s="12">
        <f t="shared" si="6"/>
        <v>1.277713948533812</v>
      </c>
    </row>
    <row r="291" spans="1:4" x14ac:dyDescent="0.2">
      <c r="A291" s="13">
        <v>36404</v>
      </c>
      <c r="B291" s="26">
        <v>1.6779999999999999</v>
      </c>
      <c r="C291" s="12">
        <v>0.93899999999999995</v>
      </c>
      <c r="D291" s="12">
        <f t="shared" si="6"/>
        <v>1.3623356710369487</v>
      </c>
    </row>
    <row r="292" spans="1:4" x14ac:dyDescent="0.2">
      <c r="A292" s="13">
        <v>36434</v>
      </c>
      <c r="B292" s="26">
        <v>1.681</v>
      </c>
      <c r="C292" s="12">
        <v>0.97599999999999998</v>
      </c>
      <c r="D292" s="12">
        <f t="shared" si="6"/>
        <v>1.4134895324211778</v>
      </c>
    </row>
    <row r="293" spans="1:4" x14ac:dyDescent="0.2">
      <c r="A293" s="13">
        <v>36465</v>
      </c>
      <c r="B293" s="26">
        <v>1.6839999999999999</v>
      </c>
      <c r="C293" s="12">
        <v>1.018</v>
      </c>
      <c r="D293" s="12">
        <f t="shared" si="6"/>
        <v>1.4716894726840857</v>
      </c>
    </row>
    <row r="294" spans="1:4" x14ac:dyDescent="0.2">
      <c r="A294" s="13">
        <v>36495</v>
      </c>
      <c r="B294" s="26">
        <v>1.6879999999999999</v>
      </c>
      <c r="C294" s="12">
        <v>1.0880000000000001</v>
      </c>
      <c r="D294" s="12">
        <f t="shared" si="6"/>
        <v>1.5691589763033178</v>
      </c>
    </row>
    <row r="295" spans="1:4" x14ac:dyDescent="0.2">
      <c r="A295" s="13">
        <v>36526</v>
      </c>
      <c r="B295" s="26">
        <v>1.6930000000000001</v>
      </c>
      <c r="C295" s="12">
        <v>1.1890000000000001</v>
      </c>
      <c r="D295" s="12">
        <f t="shared" si="6"/>
        <v>1.7097609308919079</v>
      </c>
    </row>
    <row r="296" spans="1:4" x14ac:dyDescent="0.2">
      <c r="A296" s="13">
        <v>36557</v>
      </c>
      <c r="B296" s="26">
        <v>1.7</v>
      </c>
      <c r="C296" s="12">
        <v>1.6140000000000001</v>
      </c>
      <c r="D296" s="12">
        <f t="shared" si="6"/>
        <v>2.3113467388235298</v>
      </c>
    </row>
    <row r="297" spans="1:4" x14ac:dyDescent="0.2">
      <c r="A297" s="13">
        <v>36586</v>
      </c>
      <c r="B297" s="26">
        <v>1.71</v>
      </c>
      <c r="C297" s="12">
        <v>1.359</v>
      </c>
      <c r="D297" s="12">
        <f t="shared" si="6"/>
        <v>1.9347900210526316</v>
      </c>
    </row>
    <row r="298" spans="1:4" x14ac:dyDescent="0.2">
      <c r="A298" s="13">
        <v>36617</v>
      </c>
      <c r="B298" s="26">
        <v>1.7090000000000001</v>
      </c>
      <c r="C298" s="12">
        <v>1.286</v>
      </c>
      <c r="D298" s="12">
        <f t="shared" si="6"/>
        <v>1.8319322083089526</v>
      </c>
    </row>
    <row r="299" spans="1:4" x14ac:dyDescent="0.2">
      <c r="A299" s="13">
        <v>36647</v>
      </c>
      <c r="B299" s="26">
        <v>1.712</v>
      </c>
      <c r="C299" s="12">
        <v>1.2629999999999999</v>
      </c>
      <c r="D299" s="12">
        <f t="shared" si="6"/>
        <v>1.7960155093457943</v>
      </c>
    </row>
    <row r="300" spans="1:4" x14ac:dyDescent="0.2">
      <c r="A300" s="13">
        <v>36678</v>
      </c>
      <c r="B300" s="26">
        <v>1.722</v>
      </c>
      <c r="C300" s="12">
        <v>1.2490000000000001</v>
      </c>
      <c r="D300" s="12">
        <f t="shared" si="6"/>
        <v>1.7657929709639955</v>
      </c>
    </row>
    <row r="301" spans="1:4" x14ac:dyDescent="0.2">
      <c r="A301" s="13">
        <v>36708</v>
      </c>
      <c r="B301" s="26">
        <v>1.7270000000000001</v>
      </c>
      <c r="C301" s="12">
        <v>1.25</v>
      </c>
      <c r="D301" s="12">
        <f t="shared" si="6"/>
        <v>1.7620903300521136</v>
      </c>
    </row>
    <row r="302" spans="1:4" x14ac:dyDescent="0.2">
      <c r="A302" s="13">
        <v>36739</v>
      </c>
      <c r="B302" s="26">
        <v>1.7270000000000001</v>
      </c>
      <c r="C302" s="12">
        <v>1.246</v>
      </c>
      <c r="D302" s="12">
        <f t="shared" si="6"/>
        <v>1.7564516409959468</v>
      </c>
    </row>
    <row r="303" spans="1:4" x14ac:dyDescent="0.2">
      <c r="A303" s="13">
        <v>36770</v>
      </c>
      <c r="B303" s="26">
        <v>1.736</v>
      </c>
      <c r="C303" s="12">
        <v>1.407</v>
      </c>
      <c r="D303" s="12">
        <f t="shared" si="6"/>
        <v>1.9731262258064515</v>
      </c>
    </row>
    <row r="304" spans="1:4" x14ac:dyDescent="0.2">
      <c r="A304" s="13">
        <v>36800</v>
      </c>
      <c r="B304" s="26">
        <v>1.7390000000000001</v>
      </c>
      <c r="C304" s="12">
        <v>1.4530000000000001</v>
      </c>
      <c r="D304" s="12">
        <f t="shared" si="6"/>
        <v>2.0341197883841287</v>
      </c>
    </row>
    <row r="305" spans="1:4" x14ac:dyDescent="0.2">
      <c r="A305" s="13">
        <v>36831</v>
      </c>
      <c r="B305" s="26">
        <v>1.742</v>
      </c>
      <c r="C305" s="12">
        <v>1.4770000000000001</v>
      </c>
      <c r="D305" s="12">
        <f t="shared" si="6"/>
        <v>2.0641575246842709</v>
      </c>
    </row>
    <row r="306" spans="1:4" x14ac:dyDescent="0.2">
      <c r="A306" s="13">
        <v>36861</v>
      </c>
      <c r="B306" s="26">
        <v>1.746</v>
      </c>
      <c r="C306" s="12">
        <v>1.528</v>
      </c>
      <c r="D306" s="12">
        <f t="shared" si="6"/>
        <v>2.1305395830469642</v>
      </c>
    </row>
    <row r="307" spans="1:4" x14ac:dyDescent="0.2">
      <c r="A307" s="13">
        <v>36892</v>
      </c>
      <c r="B307" s="26">
        <v>1.756</v>
      </c>
      <c r="C307" s="12">
        <v>1.5089999999999999</v>
      </c>
      <c r="D307" s="12">
        <f t="shared" si="6"/>
        <v>2.0920652255125285</v>
      </c>
    </row>
    <row r="308" spans="1:4" x14ac:dyDescent="0.2">
      <c r="A308" s="13">
        <v>36923</v>
      </c>
      <c r="B308" s="26">
        <v>1.76</v>
      </c>
      <c r="C308" s="12">
        <v>1.4630000000000001</v>
      </c>
      <c r="D308" s="12">
        <f t="shared" si="6"/>
        <v>2.0236814500000002</v>
      </c>
    </row>
    <row r="309" spans="1:4" x14ac:dyDescent="0.2">
      <c r="A309" s="13">
        <v>36951</v>
      </c>
      <c r="B309" s="26">
        <v>1.7609999999999999</v>
      </c>
      <c r="C309" s="12">
        <v>1.3939999999999999</v>
      </c>
      <c r="D309" s="12">
        <f t="shared" si="6"/>
        <v>1.9271428597387847</v>
      </c>
    </row>
    <row r="310" spans="1:4" x14ac:dyDescent="0.2">
      <c r="A310" s="13">
        <v>36982</v>
      </c>
      <c r="B310" s="26">
        <v>1.764</v>
      </c>
      <c r="C310" s="12">
        <v>1.367</v>
      </c>
      <c r="D310" s="12">
        <f t="shared" si="6"/>
        <v>1.8866025895691612</v>
      </c>
    </row>
    <row r="311" spans="1:4" x14ac:dyDescent="0.2">
      <c r="A311" s="13">
        <v>37012</v>
      </c>
      <c r="B311" s="26">
        <v>1.7729999999999999</v>
      </c>
      <c r="C311" s="12">
        <v>1.343</v>
      </c>
      <c r="D311" s="12">
        <f t="shared" si="6"/>
        <v>1.8440715578116189</v>
      </c>
    </row>
    <row r="312" spans="1:4" x14ac:dyDescent="0.2">
      <c r="A312" s="13">
        <v>37043</v>
      </c>
      <c r="B312" s="26">
        <v>1.7769999999999999</v>
      </c>
      <c r="C312" s="12">
        <v>1.3220000000000001</v>
      </c>
      <c r="D312" s="12">
        <f t="shared" si="6"/>
        <v>1.8111504153066968</v>
      </c>
    </row>
    <row r="313" spans="1:4" x14ac:dyDescent="0.2">
      <c r="A313" s="13">
        <v>37073</v>
      </c>
      <c r="B313" s="26">
        <v>1.774</v>
      </c>
      <c r="C313" s="12">
        <v>1.2569999999999999</v>
      </c>
      <c r="D313" s="12">
        <f t="shared" si="6"/>
        <v>1.7250121352874856</v>
      </c>
    </row>
    <row r="314" spans="1:4" x14ac:dyDescent="0.2">
      <c r="A314" s="13">
        <v>37104</v>
      </c>
      <c r="B314" s="26">
        <v>1.774</v>
      </c>
      <c r="C314" s="12">
        <v>1.238</v>
      </c>
      <c r="D314" s="12">
        <f t="shared" si="6"/>
        <v>1.6989379661781285</v>
      </c>
    </row>
    <row r="315" spans="1:4" x14ac:dyDescent="0.2">
      <c r="A315" s="13">
        <v>37135</v>
      </c>
      <c r="B315" s="26">
        <v>1.7809999999999999</v>
      </c>
      <c r="C315" s="12">
        <v>1.2849999999999999</v>
      </c>
      <c r="D315" s="12">
        <f t="shared" si="6"/>
        <v>1.7565062549129702</v>
      </c>
    </row>
    <row r="316" spans="1:4" x14ac:dyDescent="0.2">
      <c r="A316" s="13">
        <v>37165</v>
      </c>
      <c r="B316" s="26">
        <v>1.776</v>
      </c>
      <c r="C316" s="12">
        <v>1.2270000000000001</v>
      </c>
      <c r="D316" s="12">
        <f t="shared" si="6"/>
        <v>1.6819461756756757</v>
      </c>
    </row>
    <row r="317" spans="1:4" x14ac:dyDescent="0.2">
      <c r="A317" s="13">
        <v>37196</v>
      </c>
      <c r="B317" s="26">
        <v>1.7749999999999999</v>
      </c>
      <c r="C317" s="12">
        <v>1.1930000000000001</v>
      </c>
      <c r="D317" s="12">
        <f t="shared" si="6"/>
        <v>1.6362609983098595</v>
      </c>
    </row>
    <row r="318" spans="1:4" x14ac:dyDescent="0.2">
      <c r="A318" s="13">
        <v>37226</v>
      </c>
      <c r="B318" s="26">
        <v>1.774</v>
      </c>
      <c r="C318" s="12">
        <v>1.117</v>
      </c>
      <c r="D318" s="12">
        <f t="shared" si="6"/>
        <v>1.5328866786922211</v>
      </c>
    </row>
    <row r="319" spans="1:4" x14ac:dyDescent="0.2">
      <c r="A319" s="13">
        <v>37257</v>
      </c>
      <c r="B319" s="26">
        <v>1.7769999999999999</v>
      </c>
      <c r="C319" s="12">
        <v>1.123</v>
      </c>
      <c r="D319" s="12">
        <f t="shared" si="6"/>
        <v>1.5385188474957796</v>
      </c>
    </row>
    <row r="320" spans="1:4" x14ac:dyDescent="0.2">
      <c r="A320" s="13">
        <v>37288</v>
      </c>
      <c r="B320" s="26">
        <v>1.78</v>
      </c>
      <c r="C320" s="12">
        <v>1.1120000000000001</v>
      </c>
      <c r="D320" s="12">
        <f t="shared" si="6"/>
        <v>1.5208811505617981</v>
      </c>
    </row>
    <row r="321" spans="1:4" x14ac:dyDescent="0.2">
      <c r="A321" s="13">
        <v>37316</v>
      </c>
      <c r="B321" s="26">
        <v>1.7849999999999999</v>
      </c>
      <c r="C321" s="12">
        <v>1.119</v>
      </c>
      <c r="D321" s="12">
        <f t="shared" si="6"/>
        <v>1.5261680537815128</v>
      </c>
    </row>
    <row r="322" spans="1:4" x14ac:dyDescent="0.2">
      <c r="A322" s="13">
        <v>37347</v>
      </c>
      <c r="B322" s="26">
        <v>1.7929999999999999</v>
      </c>
      <c r="C322" s="12">
        <v>1.1579999999999999</v>
      </c>
      <c r="D322" s="12">
        <f t="shared" si="6"/>
        <v>1.5723121204684884</v>
      </c>
    </row>
    <row r="323" spans="1:4" x14ac:dyDescent="0.2">
      <c r="A323" s="13">
        <v>37377</v>
      </c>
      <c r="B323" s="26">
        <v>1.7949999999999999</v>
      </c>
      <c r="C323" s="12">
        <v>1.163</v>
      </c>
      <c r="D323" s="12">
        <f t="shared" si="6"/>
        <v>1.577341588857939</v>
      </c>
    </row>
    <row r="324" spans="1:4" x14ac:dyDescent="0.2">
      <c r="A324" s="13">
        <v>37408</v>
      </c>
      <c r="B324" s="26">
        <v>1.796</v>
      </c>
      <c r="C324" s="12">
        <v>1.1359999999999999</v>
      </c>
      <c r="D324" s="12">
        <f t="shared" si="6"/>
        <v>1.5398644454342982</v>
      </c>
    </row>
    <row r="325" spans="1:4" x14ac:dyDescent="0.2">
      <c r="A325" s="13">
        <v>37438</v>
      </c>
      <c r="B325" s="26">
        <v>1.8</v>
      </c>
      <c r="C325" s="12">
        <v>1.127</v>
      </c>
      <c r="D325" s="12">
        <f t="shared" si="6"/>
        <v>1.5242700044444444</v>
      </c>
    </row>
    <row r="326" spans="1:4" x14ac:dyDescent="0.2">
      <c r="A326" s="13">
        <v>37469</v>
      </c>
      <c r="B326" s="26">
        <v>1.8049999999999999</v>
      </c>
      <c r="C326" s="12">
        <v>1.135</v>
      </c>
      <c r="D326" s="12">
        <f t="shared" si="6"/>
        <v>1.5308376952908589</v>
      </c>
    </row>
    <row r="327" spans="1:4" x14ac:dyDescent="0.2">
      <c r="A327" s="13">
        <v>37500</v>
      </c>
      <c r="B327" s="26">
        <v>1.8080000000000001</v>
      </c>
      <c r="C327" s="12">
        <v>1.1739999999999999</v>
      </c>
      <c r="D327" s="12">
        <f t="shared" si="6"/>
        <v>1.5808117787610618</v>
      </c>
    </row>
    <row r="328" spans="1:4" x14ac:dyDescent="0.2">
      <c r="A328" s="13">
        <v>37530</v>
      </c>
      <c r="B328" s="26">
        <v>1.8120000000000001</v>
      </c>
      <c r="C328" s="12">
        <v>1.2030000000000001</v>
      </c>
      <c r="D328" s="12">
        <f t="shared" si="6"/>
        <v>1.6162849403973512</v>
      </c>
    </row>
    <row r="329" spans="1:4" x14ac:dyDescent="0.2">
      <c r="A329" s="13">
        <v>37561</v>
      </c>
      <c r="B329" s="26">
        <v>1.8149999999999999</v>
      </c>
      <c r="C329" s="12">
        <v>1.2210000000000001</v>
      </c>
      <c r="D329" s="12">
        <f t="shared" si="6"/>
        <v>1.6377572363636363</v>
      </c>
    </row>
    <row r="330" spans="1:4" x14ac:dyDescent="0.2">
      <c r="A330" s="13">
        <v>37591</v>
      </c>
      <c r="B330" s="26">
        <v>1.8180000000000001</v>
      </c>
      <c r="C330" s="12">
        <v>1.2669999999999999</v>
      </c>
      <c r="D330" s="12">
        <f t="shared" si="6"/>
        <v>1.6966537777777775</v>
      </c>
    </row>
    <row r="331" spans="1:4" x14ac:dyDescent="0.2">
      <c r="A331" s="13">
        <v>37622</v>
      </c>
      <c r="B331" s="26">
        <v>1.8260000000000001</v>
      </c>
      <c r="C331" s="12">
        <v>1.3959999999999999</v>
      </c>
      <c r="D331" s="12">
        <f t="shared" si="6"/>
        <v>1.8612089726177434</v>
      </c>
    </row>
    <row r="332" spans="1:4" x14ac:dyDescent="0.2">
      <c r="A332" s="13">
        <v>37653</v>
      </c>
      <c r="B332" s="26">
        <v>1.8360000000000001</v>
      </c>
      <c r="C332" s="12">
        <v>1.641</v>
      </c>
      <c r="D332" s="12">
        <f t="shared" si="6"/>
        <v>2.1759373986928101</v>
      </c>
    </row>
    <row r="333" spans="1:4" x14ac:dyDescent="0.2">
      <c r="A333" s="13">
        <v>37681</v>
      </c>
      <c r="B333" s="26">
        <v>1.839</v>
      </c>
      <c r="C333" s="12">
        <v>1.766</v>
      </c>
      <c r="D333" s="12">
        <f t="shared" si="6"/>
        <v>2.337865178901577</v>
      </c>
    </row>
    <row r="334" spans="1:4" x14ac:dyDescent="0.2">
      <c r="A334" s="13">
        <v>37712</v>
      </c>
      <c r="B334" s="26">
        <v>1.8320000000000001</v>
      </c>
      <c r="C334" s="12">
        <v>1.4910000000000001</v>
      </c>
      <c r="D334" s="12">
        <f t="shared" ref="D334:D397" si="7">C334*$B$523/B334</f>
        <v>1.9813566943231442</v>
      </c>
    </row>
    <row r="335" spans="1:4" x14ac:dyDescent="0.2">
      <c r="A335" s="13">
        <v>37742</v>
      </c>
      <c r="B335" s="26">
        <v>1.829</v>
      </c>
      <c r="C335" s="12">
        <v>1.3720000000000001</v>
      </c>
      <c r="D335" s="12">
        <f t="shared" si="7"/>
        <v>1.8262107643521051</v>
      </c>
    </row>
    <row r="336" spans="1:4" x14ac:dyDescent="0.2">
      <c r="A336" s="13">
        <v>37773</v>
      </c>
      <c r="B336" s="26">
        <v>1.831</v>
      </c>
      <c r="C336" s="12">
        <v>1.3049999999999999</v>
      </c>
      <c r="D336" s="12">
        <f t="shared" si="7"/>
        <v>1.7351325614418351</v>
      </c>
    </row>
    <row r="337" spans="1:4" x14ac:dyDescent="0.2">
      <c r="A337" s="13">
        <v>37803</v>
      </c>
      <c r="B337" s="26">
        <v>1.837</v>
      </c>
      <c r="C337" s="12">
        <v>1.2789999999999999</v>
      </c>
      <c r="D337" s="12">
        <f t="shared" si="7"/>
        <v>1.6950085008165485</v>
      </c>
    </row>
    <row r="338" spans="1:4" x14ac:dyDescent="0.2">
      <c r="A338" s="13">
        <v>37834</v>
      </c>
      <c r="B338" s="26">
        <v>1.845</v>
      </c>
      <c r="C338" s="12">
        <v>1.2829999999999999</v>
      </c>
      <c r="D338" s="12">
        <f t="shared" si="7"/>
        <v>1.6929369279132791</v>
      </c>
    </row>
    <row r="339" spans="1:4" x14ac:dyDescent="0.2">
      <c r="A339" s="13">
        <v>37865</v>
      </c>
      <c r="B339" s="26">
        <v>1.851</v>
      </c>
      <c r="C339" s="12">
        <v>1.284</v>
      </c>
      <c r="D339" s="12">
        <f t="shared" si="7"/>
        <v>1.6887645251215562</v>
      </c>
    </row>
    <row r="340" spans="1:4" x14ac:dyDescent="0.2">
      <c r="A340" s="13">
        <v>37895</v>
      </c>
      <c r="B340" s="26">
        <v>1.849</v>
      </c>
      <c r="C340" s="12">
        <v>1.2969999999999999</v>
      </c>
      <c r="D340" s="12">
        <f t="shared" si="7"/>
        <v>1.7077077815035153</v>
      </c>
    </row>
    <row r="341" spans="1:4" x14ac:dyDescent="0.2">
      <c r="A341" s="13">
        <v>37926</v>
      </c>
      <c r="B341" s="26">
        <v>1.85</v>
      </c>
      <c r="C341" s="12">
        <v>1.331</v>
      </c>
      <c r="D341" s="12">
        <f t="shared" si="7"/>
        <v>1.7515269318918918</v>
      </c>
    </row>
    <row r="342" spans="1:4" x14ac:dyDescent="0.2">
      <c r="A342" s="13">
        <v>37956</v>
      </c>
      <c r="B342" s="26">
        <v>1.855</v>
      </c>
      <c r="C342" s="12">
        <v>1.36</v>
      </c>
      <c r="D342" s="12">
        <f t="shared" si="7"/>
        <v>1.7848654663072776</v>
      </c>
    </row>
    <row r="343" spans="1:4" x14ac:dyDescent="0.2">
      <c r="A343" s="13">
        <v>37987</v>
      </c>
      <c r="B343" s="26">
        <v>1.863</v>
      </c>
      <c r="C343" s="12">
        <v>1.508</v>
      </c>
      <c r="D343" s="12">
        <f t="shared" si="7"/>
        <v>1.9706022716049383</v>
      </c>
    </row>
    <row r="344" spans="1:4" x14ac:dyDescent="0.2">
      <c r="A344" s="13">
        <v>38018</v>
      </c>
      <c r="B344" s="26">
        <v>1.867</v>
      </c>
      <c r="C344" s="12">
        <v>1.5580000000000001</v>
      </c>
      <c r="D344" s="12">
        <f t="shared" si="7"/>
        <v>2.0315785923942151</v>
      </c>
    </row>
    <row r="345" spans="1:4" x14ac:dyDescent="0.2">
      <c r="A345" s="13">
        <v>38047</v>
      </c>
      <c r="B345" s="26">
        <v>1.871</v>
      </c>
      <c r="C345" s="12">
        <v>1.5409999999999999</v>
      </c>
      <c r="D345" s="12">
        <f t="shared" si="7"/>
        <v>2.005115266702298</v>
      </c>
    </row>
    <row r="346" spans="1:4" x14ac:dyDescent="0.2">
      <c r="A346" s="13">
        <v>38078</v>
      </c>
      <c r="B346" s="26">
        <v>1.8740000000000001</v>
      </c>
      <c r="C346" s="12">
        <v>1.5189999999999999</v>
      </c>
      <c r="D346" s="12">
        <f t="shared" si="7"/>
        <v>1.9733252806830308</v>
      </c>
    </row>
    <row r="347" spans="1:4" x14ac:dyDescent="0.2">
      <c r="A347" s="13">
        <v>38108</v>
      </c>
      <c r="B347" s="26">
        <v>1.8819999999999999</v>
      </c>
      <c r="C347" s="12">
        <v>1.5329999999999999</v>
      </c>
      <c r="D347" s="12">
        <f t="shared" si="7"/>
        <v>1.9830470945802339</v>
      </c>
    </row>
    <row r="348" spans="1:4" x14ac:dyDescent="0.2">
      <c r="A348" s="13">
        <v>38139</v>
      </c>
      <c r="B348" s="26">
        <v>1.889</v>
      </c>
      <c r="C348" s="12">
        <v>1.5369999999999999</v>
      </c>
      <c r="D348" s="12">
        <f t="shared" si="7"/>
        <v>1.9808537046056114</v>
      </c>
    </row>
    <row r="349" spans="1:4" x14ac:dyDescent="0.2">
      <c r="A349" s="13">
        <v>38169</v>
      </c>
      <c r="B349" s="26">
        <v>1.891</v>
      </c>
      <c r="C349" s="12">
        <v>1.536</v>
      </c>
      <c r="D349" s="12">
        <f t="shared" si="7"/>
        <v>1.9774712554204124</v>
      </c>
    </row>
    <row r="350" spans="1:4" x14ac:dyDescent="0.2">
      <c r="A350" s="13">
        <v>38200</v>
      </c>
      <c r="B350" s="26">
        <v>1.8919999999999999</v>
      </c>
      <c r="C350" s="12">
        <v>1.607</v>
      </c>
      <c r="D350" s="12">
        <f t="shared" si="7"/>
        <v>2.0677843171247359</v>
      </c>
    </row>
    <row r="351" spans="1:4" x14ac:dyDescent="0.2">
      <c r="A351" s="13">
        <v>38231</v>
      </c>
      <c r="B351" s="26">
        <v>1.8979999999999999</v>
      </c>
      <c r="C351" s="12">
        <v>1.671</v>
      </c>
      <c r="D351" s="12">
        <f t="shared" si="7"/>
        <v>2.1433383477344576</v>
      </c>
    </row>
    <row r="352" spans="1:4" x14ac:dyDescent="0.2">
      <c r="A352" s="13">
        <v>38261</v>
      </c>
      <c r="B352" s="26">
        <v>1.9079999999999999</v>
      </c>
      <c r="C352" s="12">
        <v>1.8819999999999999</v>
      </c>
      <c r="D352" s="12">
        <f t="shared" si="7"/>
        <v>2.4013294171907758</v>
      </c>
    </row>
    <row r="353" spans="1:4" x14ac:dyDescent="0.2">
      <c r="A353" s="13">
        <v>38292</v>
      </c>
      <c r="B353" s="26">
        <v>1.917</v>
      </c>
      <c r="C353" s="12">
        <v>1.958</v>
      </c>
      <c r="D353" s="12">
        <f t="shared" si="7"/>
        <v>2.48657216066771</v>
      </c>
    </row>
    <row r="354" spans="1:4" x14ac:dyDescent="0.2">
      <c r="A354" s="13">
        <v>38322</v>
      </c>
      <c r="B354" s="26">
        <v>1.917</v>
      </c>
      <c r="C354" s="12">
        <v>1.895</v>
      </c>
      <c r="D354" s="12">
        <f t="shared" si="7"/>
        <v>2.4065649869587902</v>
      </c>
    </row>
    <row r="355" spans="1:4" x14ac:dyDescent="0.2">
      <c r="A355" s="13">
        <v>38353</v>
      </c>
      <c r="B355" s="26">
        <v>1.9159999999999999</v>
      </c>
      <c r="C355" s="12">
        <v>1.859</v>
      </c>
      <c r="D355" s="12">
        <f t="shared" si="7"/>
        <v>2.3620787766179543</v>
      </c>
    </row>
    <row r="356" spans="1:4" x14ac:dyDescent="0.2">
      <c r="A356" s="13">
        <v>38384</v>
      </c>
      <c r="B356" s="26">
        <v>1.9239999999999999</v>
      </c>
      <c r="C356" s="12">
        <v>1.962</v>
      </c>
      <c r="D356" s="12">
        <f t="shared" si="7"/>
        <v>2.4825867193347193</v>
      </c>
    </row>
    <row r="357" spans="1:4" x14ac:dyDescent="0.2">
      <c r="A357" s="13">
        <v>38412</v>
      </c>
      <c r="B357" s="26">
        <v>1.931</v>
      </c>
      <c r="C357" s="12">
        <v>2.0779999999999998</v>
      </c>
      <c r="D357" s="12">
        <f t="shared" si="7"/>
        <v>2.619833926462972</v>
      </c>
    </row>
    <row r="358" spans="1:4" x14ac:dyDescent="0.2">
      <c r="A358" s="13">
        <v>38443</v>
      </c>
      <c r="B358" s="26">
        <v>1.9370000000000001</v>
      </c>
      <c r="C358" s="12">
        <v>2.12</v>
      </c>
      <c r="D358" s="12">
        <f t="shared" si="7"/>
        <v>2.6645061848218896</v>
      </c>
    </row>
    <row r="359" spans="1:4" x14ac:dyDescent="0.2">
      <c r="A359" s="13">
        <v>38473</v>
      </c>
      <c r="B359" s="26">
        <v>1.9359999999999999</v>
      </c>
      <c r="C359" s="12">
        <v>2.036</v>
      </c>
      <c r="D359" s="12">
        <f t="shared" si="7"/>
        <v>2.5602531735537193</v>
      </c>
    </row>
    <row r="360" spans="1:4" x14ac:dyDescent="0.2">
      <c r="A360" s="13">
        <v>38504</v>
      </c>
      <c r="B360" s="26">
        <v>1.9370000000000001</v>
      </c>
      <c r="C360" s="12">
        <v>2.0590000000000002</v>
      </c>
      <c r="D360" s="12">
        <f t="shared" si="7"/>
        <v>2.5878387898812596</v>
      </c>
    </row>
    <row r="361" spans="1:4" x14ac:dyDescent="0.2">
      <c r="A361" s="13">
        <v>38534</v>
      </c>
      <c r="B361" s="26">
        <v>1.9490000000000001</v>
      </c>
      <c r="C361" s="12">
        <v>2.173</v>
      </c>
      <c r="D361" s="12">
        <f t="shared" si="7"/>
        <v>2.714303330938943</v>
      </c>
    </row>
    <row r="362" spans="1:4" x14ac:dyDescent="0.2">
      <c r="A362" s="13">
        <v>38565</v>
      </c>
      <c r="B362" s="26">
        <v>1.9610000000000001</v>
      </c>
      <c r="C362" s="12">
        <v>2.2759999999999998</v>
      </c>
      <c r="D362" s="12">
        <f t="shared" si="7"/>
        <v>2.82556405099439</v>
      </c>
    </row>
    <row r="363" spans="1:4" x14ac:dyDescent="0.2">
      <c r="A363" s="13">
        <v>38596</v>
      </c>
      <c r="B363" s="26">
        <v>1.988</v>
      </c>
      <c r="C363" s="12">
        <v>2.593</v>
      </c>
      <c r="D363" s="12">
        <f t="shared" si="7"/>
        <v>3.1753867565392353</v>
      </c>
    </row>
    <row r="364" spans="1:4" x14ac:dyDescent="0.2">
      <c r="A364" s="13">
        <v>38626</v>
      </c>
      <c r="B364" s="26">
        <v>1.9910000000000001</v>
      </c>
      <c r="C364" s="12">
        <v>2.6259999999999999</v>
      </c>
      <c r="D364" s="12">
        <f t="shared" si="7"/>
        <v>3.2109530406830737</v>
      </c>
    </row>
    <row r="365" spans="1:4" x14ac:dyDescent="0.2">
      <c r="A365" s="13">
        <v>38657</v>
      </c>
      <c r="B365" s="26">
        <v>1.9810000000000001</v>
      </c>
      <c r="C365" s="12">
        <v>2.4580000000000002</v>
      </c>
      <c r="D365" s="12">
        <f t="shared" si="7"/>
        <v>3.0207020858152447</v>
      </c>
    </row>
    <row r="366" spans="1:4" x14ac:dyDescent="0.2">
      <c r="A366" s="13">
        <v>38687</v>
      </c>
      <c r="B366" s="26">
        <v>1.9810000000000001</v>
      </c>
      <c r="C366" s="12">
        <v>2.407</v>
      </c>
      <c r="D366" s="12">
        <f t="shared" si="7"/>
        <v>2.9580268187783947</v>
      </c>
    </row>
    <row r="367" spans="1:4" x14ac:dyDescent="0.2">
      <c r="A367" s="13">
        <v>38718</v>
      </c>
      <c r="B367" s="26">
        <v>1.9930000000000001</v>
      </c>
      <c r="C367" s="12">
        <v>2.4180000000000001</v>
      </c>
      <c r="D367" s="12">
        <f t="shared" si="7"/>
        <v>2.9536531219267439</v>
      </c>
    </row>
    <row r="368" spans="1:4" x14ac:dyDescent="0.2">
      <c r="A368" s="13">
        <v>38749</v>
      </c>
      <c r="B368" s="26">
        <v>1.994</v>
      </c>
      <c r="C368" s="12">
        <v>2.423</v>
      </c>
      <c r="D368" s="12">
        <f t="shared" si="7"/>
        <v>2.9582764252758276</v>
      </c>
    </row>
    <row r="369" spans="1:4" x14ac:dyDescent="0.2">
      <c r="A369" s="13">
        <v>38777</v>
      </c>
      <c r="B369" s="26">
        <v>1.9970000000000001</v>
      </c>
      <c r="C369" s="12">
        <v>2.4289999999999998</v>
      </c>
      <c r="D369" s="12">
        <f t="shared" si="7"/>
        <v>2.9611468282423634</v>
      </c>
    </row>
    <row r="370" spans="1:4" x14ac:dyDescent="0.2">
      <c r="A370" s="13">
        <v>38808</v>
      </c>
      <c r="B370" s="26">
        <v>2.0070000000000001</v>
      </c>
      <c r="C370" s="12">
        <v>2.5259999999999998</v>
      </c>
      <c r="D370" s="12">
        <f t="shared" si="7"/>
        <v>3.0640543617339309</v>
      </c>
    </row>
    <row r="371" spans="1:4" x14ac:dyDescent="0.2">
      <c r="A371" s="13">
        <v>38838</v>
      </c>
      <c r="B371" s="26">
        <v>2.0129999999999999</v>
      </c>
      <c r="C371" s="12">
        <v>2.5720000000000001</v>
      </c>
      <c r="D371" s="12">
        <f t="shared" si="7"/>
        <v>3.1105535459513169</v>
      </c>
    </row>
    <row r="372" spans="1:4" x14ac:dyDescent="0.2">
      <c r="A372" s="13">
        <v>38869</v>
      </c>
      <c r="B372" s="26">
        <v>2.0179999999999998</v>
      </c>
      <c r="C372" s="12">
        <v>2.5659999999999998</v>
      </c>
      <c r="D372" s="12">
        <f t="shared" si="7"/>
        <v>3.0956081585728445</v>
      </c>
    </row>
    <row r="373" spans="1:4" x14ac:dyDescent="0.2">
      <c r="A373" s="13">
        <v>38899</v>
      </c>
      <c r="B373" s="26">
        <v>2.0289999999999999</v>
      </c>
      <c r="C373" s="12">
        <v>2.597</v>
      </c>
      <c r="D373" s="12">
        <f t="shared" si="7"/>
        <v>3.1160211375061606</v>
      </c>
    </row>
    <row r="374" spans="1:4" x14ac:dyDescent="0.2">
      <c r="A374" s="13">
        <v>38930</v>
      </c>
      <c r="B374" s="26">
        <v>2.0379999999999998</v>
      </c>
      <c r="C374" s="12">
        <v>2.649</v>
      </c>
      <c r="D374" s="12">
        <f t="shared" si="7"/>
        <v>3.1643773778213937</v>
      </c>
    </row>
    <row r="375" spans="1:4" x14ac:dyDescent="0.2">
      <c r="A375" s="13">
        <v>38961</v>
      </c>
      <c r="B375" s="26">
        <v>2.028</v>
      </c>
      <c r="C375" s="12">
        <v>2.5310000000000001</v>
      </c>
      <c r="D375" s="12">
        <f t="shared" si="7"/>
        <v>3.0383282169625248</v>
      </c>
    </row>
    <row r="376" spans="1:4" x14ac:dyDescent="0.2">
      <c r="A376" s="13">
        <v>38991</v>
      </c>
      <c r="B376" s="26">
        <v>2.0190000000000001</v>
      </c>
      <c r="C376" s="12">
        <v>2.3959999999999999</v>
      </c>
      <c r="D376" s="12">
        <f t="shared" si="7"/>
        <v>2.8890894422981672</v>
      </c>
    </row>
    <row r="377" spans="1:4" x14ac:dyDescent="0.2">
      <c r="A377" s="13">
        <v>39022</v>
      </c>
      <c r="B377" s="26">
        <v>2.02</v>
      </c>
      <c r="C377" s="12">
        <v>2.375</v>
      </c>
      <c r="D377" s="12">
        <f t="shared" si="7"/>
        <v>2.8623499999999997</v>
      </c>
    </row>
    <row r="378" spans="1:4" x14ac:dyDescent="0.2">
      <c r="A378" s="13">
        <v>39052</v>
      </c>
      <c r="B378" s="26">
        <v>2.0310000000000001</v>
      </c>
      <c r="C378" s="12">
        <v>2.46</v>
      </c>
      <c r="D378" s="12">
        <f t="shared" si="7"/>
        <v>2.9487345347119645</v>
      </c>
    </row>
    <row r="379" spans="1:4" x14ac:dyDescent="0.2">
      <c r="A379" s="13">
        <v>39083</v>
      </c>
      <c r="B379" s="26">
        <v>2.03437</v>
      </c>
      <c r="C379" s="12">
        <v>2.3679999999999999</v>
      </c>
      <c r="D379" s="12">
        <f t="shared" si="7"/>
        <v>2.8337546621312737</v>
      </c>
    </row>
    <row r="380" spans="1:4" x14ac:dyDescent="0.2">
      <c r="A380" s="13">
        <v>39114</v>
      </c>
      <c r="B380" s="26">
        <v>2.0422600000000002</v>
      </c>
      <c r="C380" s="12">
        <v>2.4249999999999998</v>
      </c>
      <c r="D380" s="12">
        <f t="shared" si="7"/>
        <v>2.8907544582962008</v>
      </c>
    </row>
    <row r="381" spans="1:4" x14ac:dyDescent="0.2">
      <c r="A381" s="13">
        <v>39142</v>
      </c>
      <c r="B381" s="26">
        <v>2.05288</v>
      </c>
      <c r="C381" s="12">
        <v>2.5049999999999999</v>
      </c>
      <c r="D381" s="12">
        <f t="shared" si="7"/>
        <v>2.9706717002455085</v>
      </c>
    </row>
    <row r="382" spans="1:4" x14ac:dyDescent="0.2">
      <c r="A382" s="13">
        <v>39173</v>
      </c>
      <c r="B382" s="26">
        <v>2.05904</v>
      </c>
      <c r="C382" s="12">
        <v>2.5550000000000002</v>
      </c>
      <c r="D382" s="12">
        <f t="shared" si="7"/>
        <v>3.0209018377496313</v>
      </c>
    </row>
    <row r="383" spans="1:4" x14ac:dyDescent="0.2">
      <c r="A383" s="13">
        <v>39203</v>
      </c>
      <c r="B383" s="26">
        <v>2.0675500000000002</v>
      </c>
      <c r="C383" s="12">
        <v>2.5670000000000002</v>
      </c>
      <c r="D383" s="12">
        <f t="shared" si="7"/>
        <v>3.0225976484244637</v>
      </c>
    </row>
    <row r="384" spans="1:4" x14ac:dyDescent="0.2">
      <c r="A384" s="13">
        <v>39234</v>
      </c>
      <c r="B384" s="26">
        <v>2.0723400000000001</v>
      </c>
      <c r="C384" s="12">
        <v>2.5609999999999999</v>
      </c>
      <c r="D384" s="12">
        <f t="shared" si="7"/>
        <v>3.0085626605672813</v>
      </c>
    </row>
    <row r="385" spans="1:4" x14ac:dyDescent="0.2">
      <c r="A385" s="13">
        <v>39264</v>
      </c>
      <c r="B385" s="26">
        <v>2.0760299999999998</v>
      </c>
      <c r="C385" s="12">
        <v>2.621</v>
      </c>
      <c r="D385" s="12">
        <f t="shared" si="7"/>
        <v>3.0735755186582083</v>
      </c>
    </row>
    <row r="386" spans="1:4" x14ac:dyDescent="0.2">
      <c r="A386" s="13">
        <v>39295</v>
      </c>
      <c r="B386" s="26">
        <v>2.07667</v>
      </c>
      <c r="C386" s="12">
        <v>2.6339999999999999</v>
      </c>
      <c r="D386" s="12">
        <f t="shared" si="7"/>
        <v>3.0878683353638277</v>
      </c>
    </row>
    <row r="387" spans="1:4" x14ac:dyDescent="0.2">
      <c r="A387" s="13">
        <v>39326</v>
      </c>
      <c r="B387" s="26">
        <v>2.0854699999999999</v>
      </c>
      <c r="C387" s="12">
        <v>2.706</v>
      </c>
      <c r="D387" s="12">
        <f t="shared" si="7"/>
        <v>3.158888799167574</v>
      </c>
    </row>
    <row r="388" spans="1:4" x14ac:dyDescent="0.2">
      <c r="A388" s="13">
        <v>39356</v>
      </c>
      <c r="B388" s="26">
        <v>2.0918999999999999</v>
      </c>
      <c r="C388" s="12">
        <v>2.8079999999999998</v>
      </c>
      <c r="D388" s="12">
        <f t="shared" si="7"/>
        <v>3.2678843309909653</v>
      </c>
    </row>
    <row r="389" spans="1:4" x14ac:dyDescent="0.2">
      <c r="A389" s="13">
        <v>39387</v>
      </c>
      <c r="B389" s="26">
        <v>2.1083400000000001</v>
      </c>
      <c r="C389" s="12">
        <v>3.169</v>
      </c>
      <c r="D389" s="12">
        <f t="shared" si="7"/>
        <v>3.659250014703511</v>
      </c>
    </row>
    <row r="390" spans="1:4" x14ac:dyDescent="0.2">
      <c r="A390" s="13">
        <v>39417</v>
      </c>
      <c r="B390" s="26">
        <v>2.1144500000000002</v>
      </c>
      <c r="C390" s="12">
        <v>3.2469999999999999</v>
      </c>
      <c r="D390" s="12">
        <f t="shared" si="7"/>
        <v>3.7384825784482958</v>
      </c>
    </row>
    <row r="391" spans="1:4" x14ac:dyDescent="0.2">
      <c r="A391" s="13">
        <v>39448</v>
      </c>
      <c r="B391" s="26">
        <v>2.12174</v>
      </c>
      <c r="C391" s="12">
        <v>3.3370000000000002</v>
      </c>
      <c r="D391" s="12">
        <f t="shared" si="7"/>
        <v>3.8289045066784815</v>
      </c>
    </row>
    <row r="392" spans="1:4" x14ac:dyDescent="0.2">
      <c r="A392" s="13">
        <v>39479</v>
      </c>
      <c r="B392" s="26">
        <v>2.1268699999999998</v>
      </c>
      <c r="C392" s="12">
        <v>3.3380000000000001</v>
      </c>
      <c r="D392" s="12">
        <f t="shared" si="7"/>
        <v>3.8208138494595354</v>
      </c>
    </row>
    <row r="393" spans="1:4" x14ac:dyDescent="0.2">
      <c r="A393" s="13">
        <v>39508</v>
      </c>
      <c r="B393" s="26">
        <v>2.1344799999999999</v>
      </c>
      <c r="C393" s="12">
        <v>3.6989999999999998</v>
      </c>
      <c r="D393" s="12">
        <f t="shared" si="7"/>
        <v>4.2189340242119853</v>
      </c>
    </row>
    <row r="394" spans="1:4" x14ac:dyDescent="0.2">
      <c r="A394" s="13">
        <v>39539</v>
      </c>
      <c r="B394" s="26">
        <v>2.1394199999999999</v>
      </c>
      <c r="C394" s="12">
        <v>3.875</v>
      </c>
      <c r="D394" s="12">
        <f t="shared" si="7"/>
        <v>4.4094675192341848</v>
      </c>
    </row>
    <row r="395" spans="1:4" x14ac:dyDescent="0.2">
      <c r="A395" s="13">
        <v>39569</v>
      </c>
      <c r="B395" s="26">
        <v>2.1520800000000002</v>
      </c>
      <c r="C395" s="12">
        <v>4.1849999999999996</v>
      </c>
      <c r="D395" s="12">
        <f t="shared" si="7"/>
        <v>4.7342102709936427</v>
      </c>
    </row>
    <row r="396" spans="1:4" x14ac:dyDescent="0.2">
      <c r="A396" s="13">
        <v>39600</v>
      </c>
      <c r="B396" s="26">
        <v>2.1746300000000001</v>
      </c>
      <c r="C396" s="12">
        <v>4.5890000000000004</v>
      </c>
      <c r="D396" s="12">
        <f t="shared" si="7"/>
        <v>5.1373975600446977</v>
      </c>
    </row>
    <row r="397" spans="1:4" x14ac:dyDescent="0.2">
      <c r="A397" s="13">
        <v>39630</v>
      </c>
      <c r="B397" s="26">
        <v>2.1901600000000001</v>
      </c>
      <c r="C397" s="12">
        <v>4.649</v>
      </c>
      <c r="D397" s="12">
        <f t="shared" si="7"/>
        <v>5.1676631369397672</v>
      </c>
    </row>
    <row r="398" spans="1:4" x14ac:dyDescent="0.2">
      <c r="A398" s="13">
        <v>39661</v>
      </c>
      <c r="B398" s="26">
        <v>2.1869000000000001</v>
      </c>
      <c r="C398" s="12">
        <v>4.2169999999999996</v>
      </c>
      <c r="D398" s="12">
        <f t="shared" ref="D398:D498" si="8">C398*$B$523/B398</f>
        <v>4.6944548758516618</v>
      </c>
    </row>
    <row r="399" spans="1:4" x14ac:dyDescent="0.2">
      <c r="A399" s="13">
        <v>39692</v>
      </c>
      <c r="B399" s="26">
        <v>2.1887699999999999</v>
      </c>
      <c r="C399" s="12">
        <v>3.952</v>
      </c>
      <c r="D399" s="12">
        <f t="shared" si="8"/>
        <v>4.3956924702001583</v>
      </c>
    </row>
    <row r="400" spans="1:4" x14ac:dyDescent="0.2">
      <c r="A400" s="13">
        <v>39722</v>
      </c>
      <c r="B400" s="26">
        <v>2.16995</v>
      </c>
      <c r="C400" s="12">
        <v>3.544</v>
      </c>
      <c r="D400" s="12">
        <f t="shared" si="8"/>
        <v>3.9760741841977927</v>
      </c>
    </row>
    <row r="401" spans="1:4" x14ac:dyDescent="0.2">
      <c r="A401" s="13">
        <v>39753</v>
      </c>
      <c r="B401" s="26">
        <v>2.1315300000000001</v>
      </c>
      <c r="C401" s="12">
        <v>3.0030000000000001</v>
      </c>
      <c r="D401" s="12">
        <f t="shared" si="8"/>
        <v>3.4298440613080743</v>
      </c>
    </row>
    <row r="402" spans="1:4" x14ac:dyDescent="0.2">
      <c r="A402" s="13">
        <v>39783</v>
      </c>
      <c r="B402" s="26">
        <v>2.1139800000000002</v>
      </c>
      <c r="C402" s="12">
        <v>2.637</v>
      </c>
      <c r="D402" s="12">
        <f t="shared" si="8"/>
        <v>3.0368248744075155</v>
      </c>
    </row>
    <row r="403" spans="1:4" x14ac:dyDescent="0.2">
      <c r="A403" s="13">
        <v>39814</v>
      </c>
      <c r="B403" s="26">
        <v>2.1193300000000002</v>
      </c>
      <c r="C403" s="12">
        <v>2.5089999999999999</v>
      </c>
      <c r="D403" s="12">
        <f t="shared" si="8"/>
        <v>2.88212337672755</v>
      </c>
    </row>
    <row r="404" spans="1:4" x14ac:dyDescent="0.2">
      <c r="A404" s="13">
        <v>39845</v>
      </c>
      <c r="B404" s="26">
        <v>2.1270500000000001</v>
      </c>
      <c r="C404" s="12">
        <v>2.4510000000000001</v>
      </c>
      <c r="D404" s="12">
        <f t="shared" si="8"/>
        <v>2.8052792853952657</v>
      </c>
    </row>
    <row r="405" spans="1:4" x14ac:dyDescent="0.2">
      <c r="A405" s="13">
        <v>39873</v>
      </c>
      <c r="B405" s="26">
        <v>2.1249500000000001</v>
      </c>
      <c r="C405" s="12">
        <v>2.319</v>
      </c>
      <c r="D405" s="12">
        <f t="shared" si="8"/>
        <v>2.6568224080566596</v>
      </c>
    </row>
    <row r="406" spans="1:4" x14ac:dyDescent="0.2">
      <c r="A406" s="13">
        <v>39904</v>
      </c>
      <c r="B406" s="26">
        <v>2.1270899999999999</v>
      </c>
      <c r="C406" s="12">
        <v>2.3540000000000001</v>
      </c>
      <c r="D406" s="12">
        <f t="shared" si="8"/>
        <v>2.694207774941352</v>
      </c>
    </row>
    <row r="407" spans="1:4" x14ac:dyDescent="0.2">
      <c r="A407" s="13">
        <v>39934</v>
      </c>
      <c r="B407" s="26">
        <v>2.13022</v>
      </c>
      <c r="C407" s="12">
        <v>2.3439999999999999</v>
      </c>
      <c r="D407" s="12">
        <f t="shared" si="8"/>
        <v>2.6788206739210034</v>
      </c>
    </row>
    <row r="408" spans="1:4" x14ac:dyDescent="0.2">
      <c r="A408" s="13">
        <v>39965</v>
      </c>
      <c r="B408" s="26">
        <v>2.1478999999999999</v>
      </c>
      <c r="C408" s="12">
        <v>2.4489999999999998</v>
      </c>
      <c r="D408" s="12">
        <f t="shared" si="8"/>
        <v>2.7757811331998696</v>
      </c>
    </row>
    <row r="409" spans="1:4" x14ac:dyDescent="0.2">
      <c r="A409" s="13">
        <v>39995</v>
      </c>
      <c r="B409" s="26">
        <v>2.1472600000000002</v>
      </c>
      <c r="C409" s="12">
        <v>2.452</v>
      </c>
      <c r="D409" s="12">
        <f t="shared" si="8"/>
        <v>2.7800097836312321</v>
      </c>
    </row>
    <row r="410" spans="1:4" x14ac:dyDescent="0.2">
      <c r="A410" s="13">
        <v>40026</v>
      </c>
      <c r="B410" s="26">
        <v>2.1544500000000002</v>
      </c>
      <c r="C410" s="12">
        <v>2.5590000000000002</v>
      </c>
      <c r="D410" s="12">
        <f t="shared" si="8"/>
        <v>2.8916408995335234</v>
      </c>
    </row>
    <row r="411" spans="1:4" x14ac:dyDescent="0.2">
      <c r="A411" s="13">
        <v>40057</v>
      </c>
      <c r="B411" s="26">
        <v>2.1586099999999999</v>
      </c>
      <c r="C411" s="12">
        <v>2.5529999999999999</v>
      </c>
      <c r="D411" s="12">
        <f t="shared" si="8"/>
        <v>2.8793013615243144</v>
      </c>
    </row>
    <row r="412" spans="1:4" x14ac:dyDescent="0.2">
      <c r="A412" s="13">
        <v>40087</v>
      </c>
      <c r="B412" s="26">
        <v>2.1650900000000002</v>
      </c>
      <c r="C412" s="12">
        <v>2.6030000000000002</v>
      </c>
      <c r="D412" s="12">
        <f t="shared" si="8"/>
        <v>2.9269055383378983</v>
      </c>
    </row>
    <row r="413" spans="1:4" x14ac:dyDescent="0.2">
      <c r="A413" s="13">
        <v>40118</v>
      </c>
      <c r="B413" s="26">
        <v>2.1723400000000002</v>
      </c>
      <c r="C413" s="12">
        <v>2.79</v>
      </c>
      <c r="D413" s="12">
        <f t="shared" si="8"/>
        <v>3.1267049172781425</v>
      </c>
    </row>
    <row r="414" spans="1:4" x14ac:dyDescent="0.2">
      <c r="A414" s="13">
        <v>40148</v>
      </c>
      <c r="B414" s="26">
        <v>2.17347</v>
      </c>
      <c r="C414" s="12">
        <v>2.7879999999999998</v>
      </c>
      <c r="D414" s="12">
        <f t="shared" si="8"/>
        <v>3.1228391245335798</v>
      </c>
    </row>
    <row r="415" spans="1:4" x14ac:dyDescent="0.2">
      <c r="A415" s="13">
        <v>40179</v>
      </c>
      <c r="B415" s="26">
        <v>2.1748799999999999</v>
      </c>
      <c r="C415" s="12">
        <v>2.9670000000000001</v>
      </c>
      <c r="D415" s="12">
        <f t="shared" si="8"/>
        <v>3.3211824873096449</v>
      </c>
    </row>
    <row r="416" spans="1:4" x14ac:dyDescent="0.2">
      <c r="A416" s="13">
        <v>40210</v>
      </c>
      <c r="B416" s="26">
        <v>2.1728100000000001</v>
      </c>
      <c r="C416" s="12">
        <v>2.89</v>
      </c>
      <c r="D416" s="12">
        <f t="shared" si="8"/>
        <v>3.2380726156451782</v>
      </c>
    </row>
    <row r="417" spans="1:4" x14ac:dyDescent="0.2">
      <c r="A417" s="13">
        <v>40238</v>
      </c>
      <c r="B417" s="26">
        <v>2.17353</v>
      </c>
      <c r="C417" s="12">
        <v>2.9079999999999999</v>
      </c>
      <c r="D417" s="12">
        <f t="shared" si="8"/>
        <v>3.2571612225274094</v>
      </c>
    </row>
    <row r="418" spans="1:4" x14ac:dyDescent="0.2">
      <c r="A418" s="13">
        <v>40269</v>
      </c>
      <c r="B418" s="26">
        <v>2.1740300000000001</v>
      </c>
      <c r="C418" s="12">
        <v>2.9809999999999999</v>
      </c>
      <c r="D418" s="12">
        <f t="shared" si="8"/>
        <v>3.3381583621201174</v>
      </c>
    </row>
    <row r="419" spans="1:4" x14ac:dyDescent="0.2">
      <c r="A419" s="13">
        <v>40299</v>
      </c>
      <c r="B419" s="26">
        <v>2.1728999999999998</v>
      </c>
      <c r="C419" s="12">
        <v>2.9129999999999998</v>
      </c>
      <c r="D419" s="12">
        <f t="shared" si="8"/>
        <v>3.2637075576418608</v>
      </c>
    </row>
    <row r="420" spans="1:4" x14ac:dyDescent="0.2">
      <c r="A420" s="13">
        <v>40330</v>
      </c>
      <c r="B420" s="26">
        <v>2.1719900000000001</v>
      </c>
      <c r="C420" s="12">
        <v>2.8279999999999998</v>
      </c>
      <c r="D420" s="12">
        <f t="shared" si="8"/>
        <v>3.1698015699888118</v>
      </c>
    </row>
    <row r="421" spans="1:4" x14ac:dyDescent="0.2">
      <c r="A421" s="13">
        <v>40360</v>
      </c>
      <c r="B421" s="26">
        <v>2.17605</v>
      </c>
      <c r="C421" s="12">
        <v>2.8</v>
      </c>
      <c r="D421" s="12">
        <f t="shared" si="8"/>
        <v>3.1325618437076352</v>
      </c>
    </row>
    <row r="422" spans="1:4" x14ac:dyDescent="0.2">
      <c r="A422" s="13">
        <v>40391</v>
      </c>
      <c r="B422" s="26">
        <v>2.17923</v>
      </c>
      <c r="C422" s="12">
        <v>2.8140000000000001</v>
      </c>
      <c r="D422" s="12">
        <f t="shared" si="8"/>
        <v>3.1436306658773971</v>
      </c>
    </row>
    <row r="423" spans="1:4" x14ac:dyDescent="0.2">
      <c r="A423" s="13">
        <v>40422</v>
      </c>
      <c r="B423" s="26">
        <v>2.18275</v>
      </c>
      <c r="C423" s="12">
        <v>2.83</v>
      </c>
      <c r="D423" s="12">
        <f t="shared" si="8"/>
        <v>3.1564065147176725</v>
      </c>
    </row>
    <row r="424" spans="1:4" x14ac:dyDescent="0.2">
      <c r="A424" s="13">
        <v>40452</v>
      </c>
      <c r="B424" s="26">
        <v>2.19035</v>
      </c>
      <c r="C424" s="12">
        <v>2.9359999999999999</v>
      </c>
      <c r="D424" s="12">
        <f t="shared" si="8"/>
        <v>3.2632701367361383</v>
      </c>
    </row>
    <row r="425" spans="1:4" x14ac:dyDescent="0.2">
      <c r="A425" s="13">
        <v>40483</v>
      </c>
      <c r="B425" s="26">
        <v>2.1959</v>
      </c>
      <c r="C425" s="12">
        <v>3.044</v>
      </c>
      <c r="D425" s="12">
        <f t="shared" si="8"/>
        <v>3.3747575827678857</v>
      </c>
    </row>
    <row r="426" spans="1:4" x14ac:dyDescent="0.2">
      <c r="A426" s="13">
        <v>40513</v>
      </c>
      <c r="B426" s="26">
        <v>2.20472</v>
      </c>
      <c r="C426" s="12">
        <v>3.1930000000000001</v>
      </c>
      <c r="D426" s="12">
        <f t="shared" si="8"/>
        <v>3.5257861642294714</v>
      </c>
    </row>
    <row r="427" spans="1:4" x14ac:dyDescent="0.2">
      <c r="A427" s="13">
        <v>40544</v>
      </c>
      <c r="B427" s="26">
        <v>2.2118699999999998</v>
      </c>
      <c r="C427" s="12">
        <v>3.415</v>
      </c>
      <c r="D427" s="12">
        <f t="shared" si="8"/>
        <v>3.7587340847337321</v>
      </c>
    </row>
    <row r="428" spans="1:4" x14ac:dyDescent="0.2">
      <c r="A428" s="13">
        <v>40575</v>
      </c>
      <c r="B428" s="26">
        <v>2.2189800000000002</v>
      </c>
      <c r="C428" s="12">
        <v>3.6070000000000002</v>
      </c>
      <c r="D428" s="12">
        <f t="shared" si="8"/>
        <v>3.9573389250917086</v>
      </c>
    </row>
    <row r="429" spans="1:4" x14ac:dyDescent="0.2">
      <c r="A429" s="13">
        <v>40603</v>
      </c>
      <c r="B429" s="26">
        <v>2.2304599999999999</v>
      </c>
      <c r="C429" s="12">
        <v>3.827</v>
      </c>
      <c r="D429" s="12">
        <f t="shared" si="8"/>
        <v>4.1770965666275117</v>
      </c>
    </row>
    <row r="430" spans="1:4" x14ac:dyDescent="0.2">
      <c r="A430" s="13">
        <v>40634</v>
      </c>
      <c r="B430" s="26">
        <v>2.2409300000000001</v>
      </c>
      <c r="C430" s="12">
        <v>3.9750000000000001</v>
      </c>
      <c r="D430" s="12">
        <f t="shared" si="8"/>
        <v>4.3183648752973092</v>
      </c>
    </row>
    <row r="431" spans="1:4" x14ac:dyDescent="0.2">
      <c r="A431" s="13">
        <v>40664</v>
      </c>
      <c r="B431" s="26">
        <v>2.2480600000000002</v>
      </c>
      <c r="C431" s="12">
        <v>3.9140000000000001</v>
      </c>
      <c r="D431" s="12">
        <f t="shared" si="8"/>
        <v>4.2386095815947966</v>
      </c>
    </row>
    <row r="432" spans="1:4" x14ac:dyDescent="0.2">
      <c r="A432" s="13">
        <v>40695</v>
      </c>
      <c r="B432" s="26">
        <v>2.2480600000000002</v>
      </c>
      <c r="C432" s="12">
        <v>3.8239999999999998</v>
      </c>
      <c r="D432" s="12">
        <f t="shared" si="8"/>
        <v>4.1411453857993106</v>
      </c>
    </row>
    <row r="433" spans="1:4" x14ac:dyDescent="0.2">
      <c r="A433" s="13">
        <v>40725</v>
      </c>
      <c r="B433" s="26">
        <v>2.2539500000000001</v>
      </c>
      <c r="C433" s="12">
        <v>3.6890000000000001</v>
      </c>
      <c r="D433" s="12">
        <f t="shared" si="8"/>
        <v>3.9845095303799996</v>
      </c>
    </row>
    <row r="434" spans="1:4" x14ac:dyDescent="0.2">
      <c r="A434" s="13">
        <v>40756</v>
      </c>
      <c r="B434" s="26">
        <v>2.2610600000000001</v>
      </c>
      <c r="C434" s="12">
        <v>3.6709999999999998</v>
      </c>
      <c r="D434" s="12">
        <f t="shared" si="8"/>
        <v>3.9525993047508683</v>
      </c>
    </row>
    <row r="435" spans="1:4" x14ac:dyDescent="0.2">
      <c r="A435" s="13">
        <v>40787</v>
      </c>
      <c r="B435" s="26">
        <v>2.2659699999999998</v>
      </c>
      <c r="C435" s="12">
        <v>3.6539999999999999</v>
      </c>
      <c r="D435" s="12">
        <f t="shared" si="8"/>
        <v>3.925770251150722</v>
      </c>
    </row>
    <row r="436" spans="1:4" x14ac:dyDescent="0.2">
      <c r="A436" s="13">
        <v>40817</v>
      </c>
      <c r="B436" s="26">
        <v>2.2675000000000001</v>
      </c>
      <c r="C436" s="12">
        <v>3.6419999999999999</v>
      </c>
      <c r="D436" s="12">
        <f t="shared" si="8"/>
        <v>3.9102375162072769</v>
      </c>
    </row>
    <row r="437" spans="1:4" x14ac:dyDescent="0.2">
      <c r="A437" s="13">
        <v>40848</v>
      </c>
      <c r="B437" s="26">
        <v>2.27169</v>
      </c>
      <c r="C437" s="12">
        <v>3.6819999999999999</v>
      </c>
      <c r="D437" s="12">
        <f t="shared" si="8"/>
        <v>3.9458921454952041</v>
      </c>
    </row>
    <row r="438" spans="1:4" x14ac:dyDescent="0.2">
      <c r="A438" s="13">
        <v>40878</v>
      </c>
      <c r="B438" s="26">
        <v>2.27223</v>
      </c>
      <c r="C438" s="12">
        <v>3.6459999999999999</v>
      </c>
      <c r="D438" s="12">
        <f t="shared" si="8"/>
        <v>3.9063834136509072</v>
      </c>
    </row>
    <row r="439" spans="1:4" x14ac:dyDescent="0.2">
      <c r="A439" s="13">
        <v>40909</v>
      </c>
      <c r="B439" s="26">
        <v>2.2786</v>
      </c>
      <c r="C439" s="12">
        <v>3.6970000000000001</v>
      </c>
      <c r="D439" s="12">
        <f t="shared" ref="D439:D486" si="9">C439*$B$523/B439</f>
        <v>3.9499522900026336</v>
      </c>
    </row>
    <row r="440" spans="1:4" x14ac:dyDescent="0.2">
      <c r="A440" s="13">
        <v>40940</v>
      </c>
      <c r="B440" s="26">
        <v>2.2837700000000001</v>
      </c>
      <c r="C440" s="12">
        <v>3.8039999999999998</v>
      </c>
      <c r="D440" s="12">
        <f t="shared" si="9"/>
        <v>4.0550726281543232</v>
      </c>
    </row>
    <row r="441" spans="1:4" x14ac:dyDescent="0.2">
      <c r="A441" s="13">
        <v>40969</v>
      </c>
      <c r="B441" s="26">
        <v>2.2889400000000002</v>
      </c>
      <c r="C441" s="12">
        <v>3.9089999999999998</v>
      </c>
      <c r="D441" s="12">
        <f t="shared" si="9"/>
        <v>4.1575909093292083</v>
      </c>
    </row>
    <row r="442" spans="1:4" x14ac:dyDescent="0.2">
      <c r="A442" s="13">
        <v>41000</v>
      </c>
      <c r="B442" s="26">
        <v>2.2928600000000001</v>
      </c>
      <c r="C442" s="12">
        <v>3.8580000000000001</v>
      </c>
      <c r="D442" s="12">
        <f t="shared" si="9"/>
        <v>4.0963322802089959</v>
      </c>
    </row>
    <row r="443" spans="1:4" x14ac:dyDescent="0.2">
      <c r="A443" s="13">
        <v>41030</v>
      </c>
      <c r="B443" s="26">
        <v>2.28722</v>
      </c>
      <c r="C443" s="12">
        <v>3.7490000000000001</v>
      </c>
      <c r="D443" s="12">
        <f t="shared" si="9"/>
        <v>3.9904143440508566</v>
      </c>
    </row>
    <row r="444" spans="1:4" x14ac:dyDescent="0.2">
      <c r="A444" s="13">
        <v>41061</v>
      </c>
      <c r="B444" s="26">
        <v>2.2850600000000001</v>
      </c>
      <c r="C444" s="12">
        <v>3.5129999999999999</v>
      </c>
      <c r="D444" s="12">
        <f t="shared" si="9"/>
        <v>3.7427518542182696</v>
      </c>
    </row>
    <row r="445" spans="1:4" x14ac:dyDescent="0.2">
      <c r="A445" s="13">
        <v>41091</v>
      </c>
      <c r="B445" s="26">
        <v>2.2847499999999998</v>
      </c>
      <c r="C445" s="12">
        <v>3.492</v>
      </c>
      <c r="D445" s="12">
        <f t="shared" si="9"/>
        <v>3.7208832336141811</v>
      </c>
    </row>
    <row r="446" spans="1:4" x14ac:dyDescent="0.2">
      <c r="A446" s="13">
        <v>41122</v>
      </c>
      <c r="B446" s="26">
        <v>2.2984399999999998</v>
      </c>
      <c r="C446" s="12">
        <v>3.66</v>
      </c>
      <c r="D446" s="12">
        <f t="shared" si="9"/>
        <v>3.8766661909817097</v>
      </c>
    </row>
    <row r="447" spans="1:4" x14ac:dyDescent="0.2">
      <c r="A447" s="13">
        <v>41153</v>
      </c>
      <c r="B447" s="26">
        <v>2.3098700000000001</v>
      </c>
      <c r="C447" s="12">
        <v>3.8170000000000002</v>
      </c>
      <c r="D447" s="12">
        <f t="shared" si="9"/>
        <v>4.0229544381285534</v>
      </c>
    </row>
    <row r="448" spans="1:4" x14ac:dyDescent="0.2">
      <c r="A448" s="13">
        <v>41183</v>
      </c>
      <c r="B448" s="26">
        <v>2.3165499999999999</v>
      </c>
      <c r="C448" s="12">
        <v>3.847</v>
      </c>
      <c r="D448" s="12">
        <f t="shared" si="9"/>
        <v>4.0428813917247632</v>
      </c>
    </row>
    <row r="449" spans="1:4" x14ac:dyDescent="0.2">
      <c r="A449" s="13">
        <v>41214</v>
      </c>
      <c r="B449" s="26">
        <v>2.3127800000000001</v>
      </c>
      <c r="C449" s="12">
        <v>3.847</v>
      </c>
      <c r="D449" s="12">
        <f t="shared" si="9"/>
        <v>4.0494715831164223</v>
      </c>
    </row>
    <row r="450" spans="1:4" x14ac:dyDescent="0.2">
      <c r="A450" s="19">
        <v>41244</v>
      </c>
      <c r="B450" s="26">
        <v>2.3127200000000001</v>
      </c>
      <c r="C450" s="12">
        <v>3.8439999999999999</v>
      </c>
      <c r="D450" s="12">
        <f t="shared" si="9"/>
        <v>4.0464186654675007</v>
      </c>
    </row>
    <row r="451" spans="1:4" x14ac:dyDescent="0.2">
      <c r="A451" s="13">
        <v>41275</v>
      </c>
      <c r="B451" s="26">
        <v>2.3164099999999999</v>
      </c>
      <c r="C451" s="12">
        <v>3.8410000000000002</v>
      </c>
      <c r="D451" s="12">
        <f t="shared" si="9"/>
        <v>4.0368198479543782</v>
      </c>
    </row>
    <row r="452" spans="1:4" x14ac:dyDescent="0.2">
      <c r="A452" s="13">
        <v>41306</v>
      </c>
      <c r="B452" s="26">
        <v>2.33005</v>
      </c>
      <c r="C452" s="12">
        <v>3.9649999999999999</v>
      </c>
      <c r="D452" s="12">
        <f t="shared" si="9"/>
        <v>4.1427473058518061</v>
      </c>
    </row>
    <row r="453" spans="1:4" x14ac:dyDescent="0.2">
      <c r="A453" s="13">
        <v>41334</v>
      </c>
      <c r="B453" s="26">
        <v>2.3231299999999999</v>
      </c>
      <c r="C453" s="12">
        <v>3.879</v>
      </c>
      <c r="D453" s="12">
        <f t="shared" si="9"/>
        <v>4.0649645159762908</v>
      </c>
    </row>
    <row r="454" spans="1:4" x14ac:dyDescent="0.2">
      <c r="A454" s="13">
        <v>41365</v>
      </c>
      <c r="B454" s="26">
        <v>2.3185600000000002</v>
      </c>
      <c r="C454" s="12">
        <v>3.7010000000000001</v>
      </c>
      <c r="D454" s="12">
        <f t="shared" si="9"/>
        <v>3.8860755399903386</v>
      </c>
    </row>
    <row r="455" spans="1:4" x14ac:dyDescent="0.2">
      <c r="A455" s="13">
        <v>41395</v>
      </c>
      <c r="B455" s="26">
        <v>2.3189500000000001</v>
      </c>
      <c r="C455" s="12">
        <v>3.5990000000000002</v>
      </c>
      <c r="D455" s="12">
        <f t="shared" si="9"/>
        <v>3.7783392897647641</v>
      </c>
    </row>
    <row r="456" spans="1:4" x14ac:dyDescent="0.2">
      <c r="A456" s="13">
        <v>41426</v>
      </c>
      <c r="B456" s="26">
        <v>2.3235700000000001</v>
      </c>
      <c r="C456" s="12">
        <v>3.569</v>
      </c>
      <c r="D456" s="12">
        <f t="shared" si="9"/>
        <v>3.7393944559449466</v>
      </c>
    </row>
    <row r="457" spans="1:4" x14ac:dyDescent="0.2">
      <c r="A457" s="13">
        <v>41456</v>
      </c>
      <c r="B457" s="26">
        <v>2.3274900000000001</v>
      </c>
      <c r="C457" s="12">
        <v>3.6040000000000001</v>
      </c>
      <c r="D457" s="12">
        <f t="shared" si="9"/>
        <v>3.769705741378051</v>
      </c>
    </row>
    <row r="458" spans="1:4" x14ac:dyDescent="0.2">
      <c r="A458" s="13">
        <v>41487</v>
      </c>
      <c r="B458" s="26">
        <v>2.33249</v>
      </c>
      <c r="C458" s="12">
        <v>3.6509999999999998</v>
      </c>
      <c r="D458" s="12">
        <f t="shared" si="9"/>
        <v>3.8106804762292659</v>
      </c>
    </row>
    <row r="459" spans="1:4" x14ac:dyDescent="0.2">
      <c r="A459" s="13">
        <v>41518</v>
      </c>
      <c r="B459" s="26">
        <v>2.3364199999999999</v>
      </c>
      <c r="C459" s="12">
        <v>3.694</v>
      </c>
      <c r="D459" s="12">
        <f t="shared" si="9"/>
        <v>3.8490758408162917</v>
      </c>
    </row>
    <row r="460" spans="1:4" x14ac:dyDescent="0.2">
      <c r="A460" s="13">
        <v>41548</v>
      </c>
      <c r="B460" s="26">
        <v>2.33799</v>
      </c>
      <c r="C460" s="12">
        <v>3.6840000000000002</v>
      </c>
      <c r="D460" s="12">
        <f t="shared" si="9"/>
        <v>3.8360783134230689</v>
      </c>
    </row>
    <row r="461" spans="1:4" x14ac:dyDescent="0.2">
      <c r="A461" s="13">
        <v>41579</v>
      </c>
      <c r="B461" s="26">
        <v>2.3420999999999998</v>
      </c>
      <c r="C461" s="12">
        <v>3.6829999999999998</v>
      </c>
      <c r="D461" s="12">
        <f t="shared" si="9"/>
        <v>3.8283071739037613</v>
      </c>
    </row>
    <row r="462" spans="1:4" x14ac:dyDescent="0.2">
      <c r="A462" s="13">
        <v>41609</v>
      </c>
      <c r="B462" s="26">
        <v>2.3484699999999998</v>
      </c>
      <c r="C462" s="12">
        <v>3.7719999999999998</v>
      </c>
      <c r="D462" s="12">
        <f t="shared" si="9"/>
        <v>3.9101836889549366</v>
      </c>
    </row>
    <row r="463" spans="1:4" x14ac:dyDescent="0.2">
      <c r="A463" s="13">
        <v>41640</v>
      </c>
      <c r="B463" s="26">
        <v>2.3543599999999998</v>
      </c>
      <c r="C463" s="12">
        <v>3.9039999999999999</v>
      </c>
      <c r="D463" s="12">
        <f t="shared" si="9"/>
        <v>4.036894789242087</v>
      </c>
    </row>
    <row r="464" spans="1:4" x14ac:dyDescent="0.2">
      <c r="A464" s="13">
        <v>41671</v>
      </c>
      <c r="B464" s="26">
        <v>2.3562099999999999</v>
      </c>
      <c r="C464" s="12">
        <v>4.0720000000000001</v>
      </c>
      <c r="D464" s="12">
        <f t="shared" si="9"/>
        <v>4.207307620288514</v>
      </c>
    </row>
    <row r="465" spans="1:4" x14ac:dyDescent="0.2">
      <c r="A465" s="13">
        <v>41699</v>
      </c>
      <c r="B465" s="26">
        <v>2.3589699999999998</v>
      </c>
      <c r="C465" s="12">
        <v>3.952</v>
      </c>
      <c r="D465" s="12">
        <f t="shared" si="9"/>
        <v>4.0785426724375471</v>
      </c>
    </row>
    <row r="466" spans="1:4" x14ac:dyDescent="0.2">
      <c r="A466" s="13">
        <v>41730</v>
      </c>
      <c r="B466" s="26">
        <v>2.3649499999999999</v>
      </c>
      <c r="C466" s="12">
        <v>3.83</v>
      </c>
      <c r="D466" s="12">
        <f t="shared" si="9"/>
        <v>3.942641628787078</v>
      </c>
    </row>
    <row r="467" spans="1:4" x14ac:dyDescent="0.2">
      <c r="A467" s="13">
        <v>41760</v>
      </c>
      <c r="B467" s="26">
        <v>2.3680300000000001</v>
      </c>
      <c r="C467" s="12">
        <v>3.8149999999999999</v>
      </c>
      <c r="D467" s="12">
        <f t="shared" si="9"/>
        <v>3.9220925241656563</v>
      </c>
    </row>
    <row r="468" spans="1:4" x14ac:dyDescent="0.2">
      <c r="A468" s="13">
        <v>41791</v>
      </c>
      <c r="B468" s="26">
        <v>2.3701599999999998</v>
      </c>
      <c r="C468" s="12">
        <v>3.7789999999999999</v>
      </c>
      <c r="D468" s="12">
        <f t="shared" si="9"/>
        <v>3.8815905322847404</v>
      </c>
    </row>
    <row r="469" spans="1:4" x14ac:dyDescent="0.2">
      <c r="A469" s="13">
        <v>41821</v>
      </c>
      <c r="B469" s="26">
        <v>2.3725900000000002</v>
      </c>
      <c r="C469" s="12">
        <v>3.7530000000000001</v>
      </c>
      <c r="D469" s="12">
        <f t="shared" si="9"/>
        <v>3.8509365343358946</v>
      </c>
    </row>
    <row r="470" spans="1:4" x14ac:dyDescent="0.2">
      <c r="A470" s="13">
        <v>41852</v>
      </c>
      <c r="B470" s="26">
        <v>2.3716300000000001</v>
      </c>
      <c r="C470" s="12">
        <v>3.7050000000000001</v>
      </c>
      <c r="D470" s="12">
        <f t="shared" si="9"/>
        <v>3.8032228130020282</v>
      </c>
    </row>
    <row r="471" spans="1:4" x14ac:dyDescent="0.2">
      <c r="A471" s="13">
        <v>41883</v>
      </c>
      <c r="B471" s="26">
        <v>2.3751000000000002</v>
      </c>
      <c r="C471" s="12">
        <v>3.6419999999999999</v>
      </c>
      <c r="D471" s="12">
        <f t="shared" si="9"/>
        <v>3.7330906353416697</v>
      </c>
    </row>
    <row r="472" spans="1:4" x14ac:dyDescent="0.2">
      <c r="A472" s="13">
        <v>41913</v>
      </c>
      <c r="B472" s="26">
        <v>2.3765100000000001</v>
      </c>
      <c r="C472" s="12">
        <v>3.5150000000000001</v>
      </c>
      <c r="D472" s="12">
        <f t="shared" si="9"/>
        <v>3.600776584150708</v>
      </c>
    </row>
    <row r="473" spans="1:4" x14ac:dyDescent="0.2">
      <c r="A473" s="13">
        <v>41944</v>
      </c>
      <c r="B473" s="26">
        <v>2.3726099999999999</v>
      </c>
      <c r="C473" s="12">
        <v>3.3839999999999999</v>
      </c>
      <c r="D473" s="12">
        <f t="shared" si="9"/>
        <v>3.4722780128213233</v>
      </c>
    </row>
    <row r="474" spans="1:4" x14ac:dyDescent="0.2">
      <c r="A474" s="19">
        <v>41974</v>
      </c>
      <c r="B474" s="26">
        <v>2.3646400000000001</v>
      </c>
      <c r="C474" s="12">
        <v>3.1379999999999999</v>
      </c>
      <c r="D474" s="12">
        <f t="shared" si="9"/>
        <v>3.2307131537993099</v>
      </c>
    </row>
    <row r="475" spans="1:4" x14ac:dyDescent="0.2">
      <c r="A475" s="13">
        <v>42005</v>
      </c>
      <c r="B475" s="26">
        <v>2.3495400000000002</v>
      </c>
      <c r="C475" s="12">
        <v>2.8109999999999999</v>
      </c>
      <c r="D475" s="12">
        <f t="shared" si="9"/>
        <v>2.9126513036594393</v>
      </c>
    </row>
    <row r="476" spans="1:4" x14ac:dyDescent="0.2">
      <c r="A476" s="13">
        <v>42036</v>
      </c>
      <c r="B476" s="26">
        <v>2.3541500000000002</v>
      </c>
      <c r="C476" s="12">
        <v>2.8639999999999999</v>
      </c>
      <c r="D476" s="12">
        <f t="shared" si="9"/>
        <v>2.9617566663126818</v>
      </c>
    </row>
    <row r="477" spans="1:4" x14ac:dyDescent="0.2">
      <c r="A477" s="13">
        <v>42064</v>
      </c>
      <c r="B477" s="26">
        <v>2.35859</v>
      </c>
      <c r="C477" s="12">
        <v>3.0190000000000001</v>
      </c>
      <c r="D477" s="12">
        <f t="shared" si="9"/>
        <v>3.1161700744936596</v>
      </c>
    </row>
    <row r="478" spans="1:4" x14ac:dyDescent="0.2">
      <c r="A478" s="13">
        <v>42095</v>
      </c>
      <c r="B478" s="26">
        <v>2.3619699999999999</v>
      </c>
      <c r="C478" s="12">
        <v>2.7549999999999999</v>
      </c>
      <c r="D478" s="12">
        <f t="shared" si="9"/>
        <v>2.8396036020779265</v>
      </c>
    </row>
    <row r="479" spans="1:4" x14ac:dyDescent="0.2">
      <c r="A479" s="13">
        <v>42125</v>
      </c>
      <c r="B479" s="26">
        <v>2.36876</v>
      </c>
      <c r="C479" s="12">
        <v>2.7879999999999998</v>
      </c>
      <c r="D479" s="12">
        <f t="shared" si="9"/>
        <v>2.8653798409294313</v>
      </c>
    </row>
    <row r="480" spans="1:4" x14ac:dyDescent="0.2">
      <c r="A480" s="13">
        <v>42156</v>
      </c>
      <c r="B480" s="26">
        <v>2.3742299999999998</v>
      </c>
      <c r="C480" s="12">
        <v>2.7429999999999999</v>
      </c>
      <c r="D480" s="12">
        <f t="shared" si="9"/>
        <v>2.8126358743676896</v>
      </c>
    </row>
    <row r="481" spans="1:5" x14ac:dyDescent="0.2">
      <c r="A481" s="13">
        <v>42186</v>
      </c>
      <c r="B481" s="26">
        <v>2.3773399999999998</v>
      </c>
      <c r="C481" s="12">
        <v>2.6509999999999998</v>
      </c>
      <c r="D481" s="12">
        <f t="shared" si="9"/>
        <v>2.7147442536616557</v>
      </c>
    </row>
    <row r="482" spans="1:5" x14ac:dyDescent="0.2">
      <c r="A482" s="13">
        <v>42217</v>
      </c>
      <c r="B482" s="26">
        <v>2.37703</v>
      </c>
      <c r="C482" s="12">
        <v>2.4369999999999998</v>
      </c>
      <c r="D482" s="12">
        <f t="shared" si="9"/>
        <v>2.495924009373041</v>
      </c>
    </row>
    <row r="483" spans="1:5" x14ac:dyDescent="0.2">
      <c r="A483" s="19">
        <v>42248</v>
      </c>
      <c r="B483" s="26">
        <v>2.3748900000000002</v>
      </c>
      <c r="C483" s="12">
        <v>2.3759999999999999</v>
      </c>
      <c r="D483" s="12">
        <f t="shared" si="9"/>
        <v>2.4356418629915488</v>
      </c>
    </row>
    <row r="484" spans="1:5" x14ac:dyDescent="0.2">
      <c r="A484" s="13">
        <v>42278</v>
      </c>
      <c r="B484" s="26">
        <v>2.3794900000000001</v>
      </c>
      <c r="C484" s="12">
        <v>2.35</v>
      </c>
      <c r="D484" s="12">
        <f t="shared" si="9"/>
        <v>2.4043321888303799</v>
      </c>
    </row>
    <row r="485" spans="1:5" x14ac:dyDescent="0.2">
      <c r="A485" s="13">
        <v>42309</v>
      </c>
      <c r="B485" s="26">
        <v>2.3830200000000001</v>
      </c>
      <c r="C485" s="12">
        <v>2.302</v>
      </c>
      <c r="D485" s="12">
        <f t="shared" si="9"/>
        <v>2.35173360190011</v>
      </c>
      <c r="E485" s="10" t="s">
        <v>182</v>
      </c>
    </row>
    <row r="486" spans="1:5" x14ac:dyDescent="0.2">
      <c r="A486" s="13">
        <v>42339</v>
      </c>
      <c r="B486" s="26">
        <v>2.3804099999999999</v>
      </c>
      <c r="C486" s="12">
        <v>2.1139999999999999</v>
      </c>
      <c r="D486" s="12">
        <f t="shared" si="9"/>
        <v>2.1620399242147359</v>
      </c>
      <c r="E486" s="10" t="s">
        <v>183</v>
      </c>
    </row>
    <row r="487" spans="1:5" x14ac:dyDescent="0.2">
      <c r="A487" s="13">
        <v>42370</v>
      </c>
      <c r="B487" s="26">
        <v>2.3810699999999998</v>
      </c>
      <c r="C487" s="12">
        <v>1.97</v>
      </c>
      <c r="D487" s="12">
        <f t="shared" si="8"/>
        <v>2.0142091076700814</v>
      </c>
      <c r="E487">
        <f t="shared" ref="E487:E522" si="10">IF($A487&gt;=DATE(YEAR($C$1),MONTH($C$1)-1,1),1,0)</f>
        <v>0</v>
      </c>
    </row>
    <row r="488" spans="1:5" x14ac:dyDescent="0.2">
      <c r="A488" s="13">
        <v>42401</v>
      </c>
      <c r="B488" s="26">
        <v>2.3770699999999998</v>
      </c>
      <c r="C488" s="12">
        <v>1.923</v>
      </c>
      <c r="D488" s="12">
        <f t="shared" si="8"/>
        <v>1.9694629068559193</v>
      </c>
      <c r="E488">
        <f t="shared" si="10"/>
        <v>0</v>
      </c>
    </row>
    <row r="489" spans="1:5" x14ac:dyDescent="0.2">
      <c r="A489" s="13">
        <v>42430</v>
      </c>
      <c r="B489" s="26">
        <v>2.3792</v>
      </c>
      <c r="C489" s="12">
        <v>1.9470000000000001</v>
      </c>
      <c r="D489" s="12">
        <f t="shared" si="8"/>
        <v>1.9922576025554808</v>
      </c>
      <c r="E489">
        <f t="shared" si="10"/>
        <v>0</v>
      </c>
    </row>
    <row r="490" spans="1:5" x14ac:dyDescent="0.2">
      <c r="A490" s="13">
        <v>42461</v>
      </c>
      <c r="B490" s="26">
        <v>2.3889</v>
      </c>
      <c r="C490" s="12">
        <v>1.9890000000000001</v>
      </c>
      <c r="D490" s="12">
        <f t="shared" si="8"/>
        <v>2.0269699259073213</v>
      </c>
      <c r="E490">
        <f t="shared" si="10"/>
        <v>0</v>
      </c>
    </row>
    <row r="491" spans="1:5" x14ac:dyDescent="0.2">
      <c r="A491" s="13">
        <v>42491</v>
      </c>
      <c r="B491" s="26">
        <v>2.3940299999999999</v>
      </c>
      <c r="C491" s="12">
        <v>2.097</v>
      </c>
      <c r="D491" s="12">
        <f t="shared" si="8"/>
        <v>2.1324523452087067</v>
      </c>
      <c r="E491">
        <f t="shared" si="10"/>
        <v>0</v>
      </c>
    </row>
    <row r="492" spans="1:5" x14ac:dyDescent="0.2">
      <c r="A492" s="19">
        <v>42522</v>
      </c>
      <c r="B492" s="26">
        <v>2.39907</v>
      </c>
      <c r="C492" s="12">
        <v>2.1549999999999998</v>
      </c>
      <c r="D492" s="12">
        <f t="shared" si="8"/>
        <v>2.186829112947934</v>
      </c>
      <c r="E492">
        <f t="shared" si="10"/>
        <v>0</v>
      </c>
    </row>
    <row r="493" spans="1:5" x14ac:dyDescent="0.2">
      <c r="A493" s="13">
        <v>42552</v>
      </c>
      <c r="B493" s="26">
        <v>2.3980999999999999</v>
      </c>
      <c r="C493" s="12">
        <v>2.13</v>
      </c>
      <c r="D493" s="12">
        <f t="shared" si="8"/>
        <v>2.1623341478670612</v>
      </c>
      <c r="E493">
        <f t="shared" si="10"/>
        <v>0</v>
      </c>
    </row>
    <row r="494" spans="1:5" x14ac:dyDescent="0.2">
      <c r="A494" s="13">
        <v>42583</v>
      </c>
      <c r="B494" s="26">
        <v>2.4030100000000001</v>
      </c>
      <c r="C494" s="12">
        <v>2.073</v>
      </c>
      <c r="D494" s="12">
        <f t="shared" si="8"/>
        <v>2.1001688682111186</v>
      </c>
      <c r="E494">
        <f t="shared" si="10"/>
        <v>0</v>
      </c>
    </row>
    <row r="495" spans="1:5" x14ac:dyDescent="0.2">
      <c r="A495" s="13">
        <v>42614</v>
      </c>
      <c r="B495" s="26">
        <v>2.4100199999999998</v>
      </c>
      <c r="C495" s="12">
        <v>2.1219999999999999</v>
      </c>
      <c r="D495" s="12">
        <f t="shared" si="8"/>
        <v>2.1435579322993168</v>
      </c>
      <c r="E495">
        <f t="shared" si="10"/>
        <v>0</v>
      </c>
    </row>
    <row r="496" spans="1:5" x14ac:dyDescent="0.2">
      <c r="A496" s="13">
        <v>42644</v>
      </c>
      <c r="B496" s="26">
        <v>2.4186299999999998</v>
      </c>
      <c r="C496" s="12">
        <v>2.2879999999999998</v>
      </c>
      <c r="D496" s="12">
        <f t="shared" si="8"/>
        <v>2.3030166466139921</v>
      </c>
      <c r="E496">
        <f t="shared" si="10"/>
        <v>0</v>
      </c>
    </row>
    <row r="497" spans="1:5" x14ac:dyDescent="0.2">
      <c r="A497" s="13">
        <v>42675</v>
      </c>
      <c r="B497" s="26">
        <v>2.4238078888999999</v>
      </c>
      <c r="C497" s="12">
        <v>2.2559999999999998</v>
      </c>
      <c r="D497" s="12">
        <f t="shared" si="8"/>
        <v>2.265955585486831</v>
      </c>
      <c r="E497">
        <f t="shared" si="10"/>
        <v>0</v>
      </c>
    </row>
    <row r="498" spans="1:5" x14ac:dyDescent="0.2">
      <c r="A498" s="13">
        <v>42705</v>
      </c>
      <c r="B498" s="26">
        <v>2.4294818888999998</v>
      </c>
      <c r="C498" s="12">
        <v>2.4838070000000001</v>
      </c>
      <c r="D498" s="12">
        <f t="shared" si="8"/>
        <v>2.4889414094236511</v>
      </c>
      <c r="E498">
        <f t="shared" si="10"/>
        <v>1</v>
      </c>
    </row>
    <row r="499" spans="1:5" x14ac:dyDescent="0.2">
      <c r="A499" s="13">
        <v>42736</v>
      </c>
      <c r="B499" s="26">
        <v>2.434504</v>
      </c>
      <c r="C499" s="12">
        <v>2.5820919999999998</v>
      </c>
      <c r="D499" s="12">
        <f t="shared" ref="D499:D510" si="11">C499*$B$523/B499</f>
        <v>2.5820919999999998</v>
      </c>
      <c r="E499">
        <f t="shared" si="10"/>
        <v>1</v>
      </c>
    </row>
    <row r="500" spans="1:5" x14ac:dyDescent="0.2">
      <c r="A500" s="13">
        <v>42767</v>
      </c>
      <c r="B500" s="26">
        <v>2.4393310000000001</v>
      </c>
      <c r="C500" s="12">
        <v>2.6160480000000002</v>
      </c>
      <c r="D500" s="12">
        <f t="shared" si="11"/>
        <v>2.6108713086465101</v>
      </c>
      <c r="E500">
        <f t="shared" si="10"/>
        <v>1</v>
      </c>
    </row>
    <row r="501" spans="1:5" x14ac:dyDescent="0.2">
      <c r="A501" s="13">
        <v>42795</v>
      </c>
      <c r="B501" s="26">
        <v>2.443797</v>
      </c>
      <c r="C501" s="12">
        <v>2.6325460000000001</v>
      </c>
      <c r="D501" s="12">
        <f t="shared" si="11"/>
        <v>2.622535246251632</v>
      </c>
      <c r="E501">
        <f t="shared" si="10"/>
        <v>1</v>
      </c>
    </row>
    <row r="502" spans="1:5" x14ac:dyDescent="0.2">
      <c r="A502" s="13">
        <v>42826</v>
      </c>
      <c r="B502" s="26">
        <v>2.4470559999999999</v>
      </c>
      <c r="C502" s="12">
        <v>2.583142</v>
      </c>
      <c r="D502" s="12">
        <f t="shared" si="11"/>
        <v>2.5698919565257192</v>
      </c>
      <c r="E502">
        <f t="shared" si="10"/>
        <v>1</v>
      </c>
    </row>
    <row r="503" spans="1:5" x14ac:dyDescent="0.2">
      <c r="A503" s="13">
        <v>42856</v>
      </c>
      <c r="B503" s="26">
        <v>2.451435</v>
      </c>
      <c r="C503" s="12">
        <v>2.588625</v>
      </c>
      <c r="D503" s="12">
        <f t="shared" si="11"/>
        <v>2.5707464880773911</v>
      </c>
      <c r="E503">
        <f t="shared" si="10"/>
        <v>1</v>
      </c>
    </row>
    <row r="504" spans="1:5" x14ac:dyDescent="0.2">
      <c r="A504" s="19">
        <v>42887</v>
      </c>
      <c r="B504" s="26">
        <v>2.4560870000000001</v>
      </c>
      <c r="C504" s="12">
        <v>2.581553</v>
      </c>
      <c r="D504" s="12">
        <f t="shared" si="11"/>
        <v>2.5588674606037976</v>
      </c>
      <c r="E504">
        <f t="shared" si="10"/>
        <v>1</v>
      </c>
    </row>
    <row r="505" spans="1:5" x14ac:dyDescent="0.2">
      <c r="A505" s="13">
        <v>42917</v>
      </c>
      <c r="B505" s="26">
        <v>2.4613100000000001</v>
      </c>
      <c r="C505" s="12">
        <v>2.5995569999999999</v>
      </c>
      <c r="D505" s="12">
        <f t="shared" si="11"/>
        <v>2.5712453590681381</v>
      </c>
      <c r="E505">
        <f t="shared" si="10"/>
        <v>1</v>
      </c>
    </row>
    <row r="506" spans="1:5" x14ac:dyDescent="0.2">
      <c r="A506" s="13">
        <v>42948</v>
      </c>
      <c r="B506" s="26">
        <v>2.4662869999999999</v>
      </c>
      <c r="C506" s="12">
        <v>2.6134680000000001</v>
      </c>
      <c r="D506" s="12">
        <f t="shared" si="11"/>
        <v>2.5797882808740429</v>
      </c>
      <c r="E506">
        <f t="shared" si="10"/>
        <v>1</v>
      </c>
    </row>
    <row r="507" spans="1:5" x14ac:dyDescent="0.2">
      <c r="A507" s="13">
        <v>42979</v>
      </c>
      <c r="B507" s="26">
        <v>2.4713150000000002</v>
      </c>
      <c r="C507" s="12">
        <v>2.6187360000000002</v>
      </c>
      <c r="D507" s="12">
        <f t="shared" si="11"/>
        <v>2.5797291186853961</v>
      </c>
      <c r="E507">
        <f t="shared" si="10"/>
        <v>1</v>
      </c>
    </row>
    <row r="508" spans="1:5" x14ac:dyDescent="0.2">
      <c r="A508" s="13">
        <v>43009</v>
      </c>
      <c r="B508" s="26">
        <v>2.4761380000000002</v>
      </c>
      <c r="C508" s="12">
        <v>2.653</v>
      </c>
      <c r="D508" s="12">
        <f t="shared" si="11"/>
        <v>2.6083922269275783</v>
      </c>
      <c r="E508">
        <f t="shared" si="10"/>
        <v>1</v>
      </c>
    </row>
    <row r="509" spans="1:5" x14ac:dyDescent="0.2">
      <c r="A509" s="13">
        <v>43040</v>
      </c>
      <c r="B509" s="26">
        <v>2.4814620000000001</v>
      </c>
      <c r="C509" s="12">
        <v>2.6978870000000001</v>
      </c>
      <c r="D509" s="12">
        <f t="shared" si="11"/>
        <v>2.6468334768164898</v>
      </c>
      <c r="E509">
        <f t="shared" si="10"/>
        <v>1</v>
      </c>
    </row>
    <row r="510" spans="1:5" x14ac:dyDescent="0.2">
      <c r="A510" s="13">
        <v>43070</v>
      </c>
      <c r="B510" s="26">
        <v>2.4870290000000002</v>
      </c>
      <c r="C510" s="12">
        <v>2.721762</v>
      </c>
      <c r="D510" s="12">
        <f t="shared" si="11"/>
        <v>2.6642795383761104</v>
      </c>
      <c r="E510">
        <f t="shared" si="10"/>
        <v>1</v>
      </c>
    </row>
    <row r="511" spans="1:5" x14ac:dyDescent="0.2">
      <c r="A511" s="13">
        <v>43101</v>
      </c>
      <c r="B511" s="26">
        <v>2.493576</v>
      </c>
      <c r="C511" s="12">
        <v>2.7606030000000001</v>
      </c>
      <c r="D511" s="12">
        <f t="shared" ref="D511:D522" si="12">C511*$B$523/B511</f>
        <v>2.6952052176921817</v>
      </c>
      <c r="E511">
        <f t="shared" si="10"/>
        <v>1</v>
      </c>
    </row>
    <row r="512" spans="1:5" x14ac:dyDescent="0.2">
      <c r="A512" s="13">
        <v>43132</v>
      </c>
      <c r="B512" s="26">
        <v>2.4990800000000002</v>
      </c>
      <c r="C512" s="12">
        <v>2.7262620000000002</v>
      </c>
      <c r="D512" s="12">
        <f t="shared" si="12"/>
        <v>2.6558156377739008</v>
      </c>
      <c r="E512">
        <f t="shared" si="10"/>
        <v>1</v>
      </c>
    </row>
    <row r="513" spans="1:5" x14ac:dyDescent="0.2">
      <c r="A513" s="13">
        <v>43160</v>
      </c>
      <c r="B513" s="26">
        <v>2.5042779999999998</v>
      </c>
      <c r="C513" s="12">
        <v>2.7084160000000002</v>
      </c>
      <c r="D513" s="12">
        <f t="shared" si="12"/>
        <v>2.6329543228283763</v>
      </c>
      <c r="E513">
        <f t="shared" si="10"/>
        <v>1</v>
      </c>
    </row>
    <row r="514" spans="1:5" x14ac:dyDescent="0.2">
      <c r="A514" s="13">
        <v>43191</v>
      </c>
      <c r="B514" s="26">
        <v>2.508737</v>
      </c>
      <c r="C514" s="12">
        <v>2.643821</v>
      </c>
      <c r="D514" s="12">
        <f t="shared" si="12"/>
        <v>2.5655908928612283</v>
      </c>
      <c r="E514">
        <f t="shared" si="10"/>
        <v>1</v>
      </c>
    </row>
    <row r="515" spans="1:5" x14ac:dyDescent="0.2">
      <c r="A515" s="13">
        <v>43221</v>
      </c>
      <c r="B515" s="26">
        <v>2.5136449999999999</v>
      </c>
      <c r="C515" s="12">
        <v>2.6557019999999998</v>
      </c>
      <c r="D515" s="12">
        <f t="shared" si="12"/>
        <v>2.5720883982455756</v>
      </c>
      <c r="E515">
        <f t="shared" si="10"/>
        <v>1</v>
      </c>
    </row>
    <row r="516" spans="1:5" x14ac:dyDescent="0.2">
      <c r="A516" s="19">
        <v>43252</v>
      </c>
      <c r="B516" s="26">
        <v>2.5185710000000001</v>
      </c>
      <c r="C516" s="12">
        <v>2.6521560000000002</v>
      </c>
      <c r="D516" s="12">
        <f t="shared" si="12"/>
        <v>2.5636300865149328</v>
      </c>
      <c r="E516">
        <f t="shared" si="10"/>
        <v>1</v>
      </c>
    </row>
    <row r="517" spans="1:5" x14ac:dyDescent="0.2">
      <c r="A517" s="13">
        <v>43282</v>
      </c>
      <c r="B517" s="26">
        <v>2.5236239999999999</v>
      </c>
      <c r="C517" s="12">
        <v>2.6619329999999999</v>
      </c>
      <c r="D517" s="12">
        <f t="shared" si="12"/>
        <v>2.5679287153046575</v>
      </c>
      <c r="E517">
        <f t="shared" si="10"/>
        <v>1</v>
      </c>
    </row>
    <row r="518" spans="1:5" x14ac:dyDescent="0.2">
      <c r="A518" s="13">
        <v>43313</v>
      </c>
      <c r="B518" s="26">
        <v>2.5285000000000002</v>
      </c>
      <c r="C518" s="12">
        <v>2.6739510000000002</v>
      </c>
      <c r="D518" s="12">
        <f t="shared" si="12"/>
        <v>2.5745479158805615</v>
      </c>
      <c r="E518">
        <f t="shared" si="10"/>
        <v>1</v>
      </c>
    </row>
    <row r="519" spans="1:5" x14ac:dyDescent="0.2">
      <c r="A519" s="13">
        <v>43344</v>
      </c>
      <c r="B519" s="26">
        <v>2.5333100000000002</v>
      </c>
      <c r="C519" s="12">
        <v>2.683106</v>
      </c>
      <c r="D519" s="12">
        <f t="shared" si="12"/>
        <v>2.5784575474079365</v>
      </c>
      <c r="E519">
        <f t="shared" si="10"/>
        <v>1</v>
      </c>
    </row>
    <row r="520" spans="1:5" x14ac:dyDescent="0.2">
      <c r="A520" s="13">
        <v>43374</v>
      </c>
      <c r="B520" s="26">
        <v>2.537893</v>
      </c>
      <c r="C520" s="12">
        <v>2.7298499999999999</v>
      </c>
      <c r="D520" s="12">
        <f t="shared" si="12"/>
        <v>2.6186410319111166</v>
      </c>
      <c r="E520">
        <f t="shared" si="10"/>
        <v>1</v>
      </c>
    </row>
    <row r="521" spans="1:5" x14ac:dyDescent="0.2">
      <c r="A521" s="13">
        <v>43405</v>
      </c>
      <c r="B521" s="26">
        <v>2.5426899999999999</v>
      </c>
      <c r="C521" s="12">
        <v>2.7765900000000001</v>
      </c>
      <c r="D521" s="12">
        <f t="shared" si="12"/>
        <v>2.6584520572149972</v>
      </c>
      <c r="E521">
        <f t="shared" si="10"/>
        <v>1</v>
      </c>
    </row>
    <row r="522" spans="1:5" x14ac:dyDescent="0.2">
      <c r="A522" s="13">
        <v>43435</v>
      </c>
      <c r="B522" s="26">
        <v>2.547542</v>
      </c>
      <c r="C522" s="12">
        <v>2.8151329999999999</v>
      </c>
      <c r="D522" s="12">
        <f t="shared" si="12"/>
        <v>2.690221613238172</v>
      </c>
      <c r="E522">
        <f t="shared" si="10"/>
        <v>1</v>
      </c>
    </row>
    <row r="523" spans="1:5" x14ac:dyDescent="0.2">
      <c r="A523" s="15" t="str">
        <f>"Base CPI ("&amp;TEXT('Notes and Sources'!$G$7,"m/yyyy")&amp;")"</f>
        <v>Base CPI (1/2017)</v>
      </c>
      <c r="B523" s="28">
        <v>2.434504</v>
      </c>
      <c r="C523" s="16"/>
      <c r="D523" s="16"/>
      <c r="E523" s="20"/>
    </row>
    <row r="524" spans="1:5" x14ac:dyDescent="0.2">
      <c r="A524" s="42" t="str">
        <f>A1&amp;" "&amp;TEXT(C1,"Mmmm yyyy")</f>
        <v>EIA Short-Term Energy Outlook, January 2017</v>
      </c>
      <c r="B524" s="42"/>
      <c r="C524" s="42"/>
      <c r="D524" s="42"/>
      <c r="E524" s="42"/>
    </row>
    <row r="525" spans="1:5" x14ac:dyDescent="0.2">
      <c r="A525" s="37" t="s">
        <v>184</v>
      </c>
      <c r="B525" s="37"/>
      <c r="C525" s="37"/>
      <c r="D525" s="37"/>
      <c r="E525" s="37"/>
    </row>
    <row r="526" spans="1:5" x14ac:dyDescent="0.2">
      <c r="A526" s="37" t="s">
        <v>207</v>
      </c>
      <c r="B526" s="37"/>
      <c r="C526" s="37"/>
      <c r="D526" s="37"/>
      <c r="E526" s="37"/>
    </row>
    <row r="527" spans="1:5" x14ac:dyDescent="0.2">
      <c r="A527" s="34" t="str">
        <f>"Real Price ("&amp;TEXT($C$1,"mmm yyyy")&amp;" $)"</f>
        <v>Real Price (Jan 2017 $)</v>
      </c>
      <c r="B527" s="34"/>
      <c r="C527" s="34"/>
      <c r="D527" s="34"/>
      <c r="E527" s="34"/>
    </row>
    <row r="528" spans="1:5" x14ac:dyDescent="0.2">
      <c r="A528" s="38" t="s">
        <v>167</v>
      </c>
      <c r="B528" s="38"/>
      <c r="C528" s="38"/>
      <c r="D528" s="38"/>
      <c r="E528" s="38"/>
    </row>
  </sheetData>
  <mergeCells count="7">
    <mergeCell ref="A526:E526"/>
    <mergeCell ref="A528:E528"/>
    <mergeCell ref="C39:D39"/>
    <mergeCell ref="A1:B1"/>
    <mergeCell ref="C1:D1"/>
    <mergeCell ref="A524:E524"/>
    <mergeCell ref="A525:E525"/>
  </mergeCells>
  <phoneticPr fontId="3" type="noConversion"/>
  <conditionalFormatting sqref="B427:D436 B451:D460 B439:D447 B463:D472 B475:D484 B487:D498 B511:D522">
    <cfRule type="expression" dxfId="35" priority="3" stopIfTrue="1">
      <formula>$E427=1</formula>
    </cfRule>
  </conditionalFormatting>
  <conditionalFormatting sqref="B437:D438 B449:D450 B461:D462">
    <cfRule type="expression" dxfId="34" priority="4" stopIfTrue="1">
      <formula>#REF!=1</formula>
    </cfRule>
  </conditionalFormatting>
  <conditionalFormatting sqref="B448:D448">
    <cfRule type="expression" dxfId="33" priority="10" stopIfTrue="1">
      <formula>#REF!=1</formula>
    </cfRule>
  </conditionalFormatting>
  <conditionalFormatting sqref="B462:D462">
    <cfRule type="expression" dxfId="32" priority="14" stopIfTrue="1">
      <formula>#REF!=1</formula>
    </cfRule>
  </conditionalFormatting>
  <conditionalFormatting sqref="B473:D474">
    <cfRule type="expression" dxfId="31" priority="38" stopIfTrue="1">
      <formula>#REF!=1</formula>
    </cfRule>
  </conditionalFormatting>
  <conditionalFormatting sqref="B485:D486">
    <cfRule type="expression" dxfId="30" priority="65" stopIfTrue="1">
      <formula>#REF!=1</formula>
    </cfRule>
  </conditionalFormatting>
  <conditionalFormatting sqref="B499:D510">
    <cfRule type="expression" dxfId="29" priority="1" stopIfTrue="1">
      <formula>$E499=1</formula>
    </cfRule>
  </conditionalFormatting>
  <hyperlinks>
    <hyperlink ref="A3" location="Contents!B4" display="Return to Contents"/>
    <hyperlink ref="A528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42745</v>
      </c>
      <c r="D1" s="41"/>
    </row>
    <row r="2" spans="1:4" ht="15.75" x14ac:dyDescent="0.25">
      <c r="A2" s="11" t="s">
        <v>185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186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1967</v>
      </c>
      <c r="B41" s="26">
        <v>0.33400000000000002</v>
      </c>
      <c r="C41" s="12">
        <v>1.04</v>
      </c>
      <c r="D41" s="12">
        <f t="shared" ref="D41:D92" si="0">C41*$B$93/B41</f>
        <v>7.5804914970059878</v>
      </c>
    </row>
    <row r="42" spans="1:4" x14ac:dyDescent="0.2">
      <c r="A42" s="14">
        <v>1968</v>
      </c>
      <c r="B42" s="26">
        <v>0.34799999999999998</v>
      </c>
      <c r="C42" s="12">
        <v>1.04</v>
      </c>
      <c r="D42" s="12">
        <f t="shared" ref="D42" si="1">C42*$B$93/B42</f>
        <v>7.2755291954023003</v>
      </c>
    </row>
    <row r="43" spans="1:4" x14ac:dyDescent="0.2">
      <c r="A43" s="14">
        <v>1969</v>
      </c>
      <c r="B43" s="26">
        <v>0.36699999999999999</v>
      </c>
      <c r="C43" s="12">
        <v>1.05</v>
      </c>
      <c r="D43" s="12">
        <f t="shared" si="0"/>
        <v>6.9652021798365134</v>
      </c>
    </row>
    <row r="44" spans="1:4" x14ac:dyDescent="0.2">
      <c r="A44" s="14">
        <v>1970</v>
      </c>
      <c r="B44" s="26">
        <v>0.38800000000000001</v>
      </c>
      <c r="C44" s="12">
        <v>1.0900000000000001</v>
      </c>
      <c r="D44" s="12">
        <f t="shared" si="0"/>
        <v>6.8391993814432999</v>
      </c>
    </row>
    <row r="45" spans="1:4" x14ac:dyDescent="0.2">
      <c r="A45" s="14">
        <v>1971</v>
      </c>
      <c r="B45" s="26">
        <v>0.40500000000000003</v>
      </c>
      <c r="C45" s="12">
        <v>1.1499999999999999</v>
      </c>
      <c r="D45" s="12">
        <f t="shared" si="0"/>
        <v>6.912789135802468</v>
      </c>
    </row>
    <row r="46" spans="1:4" x14ac:dyDescent="0.2">
      <c r="A46" s="14">
        <v>1972</v>
      </c>
      <c r="B46" s="26">
        <v>0.41799999999999998</v>
      </c>
      <c r="C46" s="12">
        <v>1.21</v>
      </c>
      <c r="D46" s="12">
        <f t="shared" si="0"/>
        <v>7.0472484210526316</v>
      </c>
    </row>
    <row r="47" spans="1:4" x14ac:dyDescent="0.2">
      <c r="A47" s="14">
        <v>1973</v>
      </c>
      <c r="B47" s="26">
        <v>0.44400000000000001</v>
      </c>
      <c r="C47" s="12">
        <v>1.29</v>
      </c>
      <c r="D47" s="12">
        <f t="shared" si="0"/>
        <v>7.0732210810810816</v>
      </c>
    </row>
    <row r="48" spans="1:4" x14ac:dyDescent="0.2">
      <c r="A48" s="14">
        <v>1974</v>
      </c>
      <c r="B48" s="26">
        <v>0.49299999999999999</v>
      </c>
      <c r="C48" s="12">
        <v>1.43</v>
      </c>
      <c r="D48" s="12">
        <f t="shared" si="0"/>
        <v>7.061543042596349</v>
      </c>
    </row>
    <row r="49" spans="1:4" x14ac:dyDescent="0.2">
      <c r="A49" s="14">
        <v>1975</v>
      </c>
      <c r="B49" s="26">
        <v>0.53825000000000001</v>
      </c>
      <c r="C49" s="12">
        <v>1.71</v>
      </c>
      <c r="D49" s="12">
        <f t="shared" si="0"/>
        <v>7.7343276172782156</v>
      </c>
    </row>
    <row r="50" spans="1:4" x14ac:dyDescent="0.2">
      <c r="A50" s="14">
        <v>1976</v>
      </c>
      <c r="B50" s="26">
        <v>0.56933333333000002</v>
      </c>
      <c r="C50" s="12">
        <v>1.98</v>
      </c>
      <c r="D50" s="12">
        <f t="shared" si="0"/>
        <v>8.4666005621104592</v>
      </c>
    </row>
    <row r="51" spans="1:4" x14ac:dyDescent="0.2">
      <c r="A51" s="14">
        <v>1977</v>
      </c>
      <c r="B51" s="26">
        <v>0.60616666666999997</v>
      </c>
      <c r="C51" s="12">
        <v>2.35</v>
      </c>
      <c r="D51" s="12">
        <f t="shared" si="0"/>
        <v>9.4381375858705638</v>
      </c>
    </row>
    <row r="52" spans="1:4" x14ac:dyDescent="0.2">
      <c r="A52" s="14">
        <v>1978</v>
      </c>
      <c r="B52" s="26">
        <v>0.65241666666999998</v>
      </c>
      <c r="C52" s="12">
        <v>2.56</v>
      </c>
      <c r="D52" s="12">
        <f t="shared" si="0"/>
        <v>9.5526839800252787</v>
      </c>
    </row>
    <row r="53" spans="1:4" x14ac:dyDescent="0.2">
      <c r="A53" s="14">
        <v>1979</v>
      </c>
      <c r="B53" s="26">
        <v>0.72583333333</v>
      </c>
      <c r="C53" s="12">
        <v>2.98</v>
      </c>
      <c r="D53" s="12">
        <f t="shared" si="0"/>
        <v>9.9951622319632385</v>
      </c>
    </row>
    <row r="54" spans="1:4" x14ac:dyDescent="0.2">
      <c r="A54" s="14">
        <v>1980</v>
      </c>
      <c r="B54" s="26">
        <v>0.82383333332999997</v>
      </c>
      <c r="C54" s="12">
        <v>3.68</v>
      </c>
      <c r="D54" s="12">
        <f t="shared" si="0"/>
        <v>10.874741719647481</v>
      </c>
    </row>
    <row r="55" spans="1:4" x14ac:dyDescent="0.2">
      <c r="A55" s="14">
        <v>1981</v>
      </c>
      <c r="B55" s="26">
        <v>0.90933333332999999</v>
      </c>
      <c r="C55" s="12">
        <v>4.2039515951000004</v>
      </c>
      <c r="D55" s="12">
        <f t="shared" si="0"/>
        <v>11.25498934103539</v>
      </c>
    </row>
    <row r="56" spans="1:4" x14ac:dyDescent="0.2">
      <c r="A56" s="14">
        <v>1982</v>
      </c>
      <c r="B56" s="26">
        <v>0.96533333333000004</v>
      </c>
      <c r="C56" s="12">
        <v>5.0530628103000002</v>
      </c>
      <c r="D56" s="12">
        <f t="shared" si="0"/>
        <v>12.743475439194478</v>
      </c>
    </row>
    <row r="57" spans="1:4" x14ac:dyDescent="0.2">
      <c r="A57" s="14">
        <v>1983</v>
      </c>
      <c r="B57" s="26">
        <v>0.99583333333000001</v>
      </c>
      <c r="C57" s="12">
        <v>6.0382965756000004</v>
      </c>
      <c r="D57" s="12">
        <f t="shared" si="0"/>
        <v>14.761764518694937</v>
      </c>
    </row>
    <row r="58" spans="1:4" x14ac:dyDescent="0.2">
      <c r="A58" s="14">
        <v>1984</v>
      </c>
      <c r="B58" s="26">
        <v>1.0393333333000001</v>
      </c>
      <c r="C58" s="12">
        <v>6.1191446041999997</v>
      </c>
      <c r="D58" s="12">
        <f t="shared" si="0"/>
        <v>14.333305339301885</v>
      </c>
    </row>
    <row r="59" spans="1:4" x14ac:dyDescent="0.2">
      <c r="A59" s="14">
        <v>1985</v>
      </c>
      <c r="B59" s="26">
        <v>1.0760000000000001</v>
      </c>
      <c r="C59" s="12">
        <v>6.1205661693</v>
      </c>
      <c r="D59" s="12">
        <f t="shared" si="0"/>
        <v>13.848088124001418</v>
      </c>
    </row>
    <row r="60" spans="1:4" x14ac:dyDescent="0.2">
      <c r="A60" s="14">
        <v>1986</v>
      </c>
      <c r="B60" s="26">
        <v>1.0969166667000001</v>
      </c>
      <c r="C60" s="12">
        <v>5.8299422498000002</v>
      </c>
      <c r="D60" s="12">
        <f t="shared" si="0"/>
        <v>12.939011829955904</v>
      </c>
    </row>
    <row r="61" spans="1:4" x14ac:dyDescent="0.2">
      <c r="A61" s="14">
        <v>1987</v>
      </c>
      <c r="B61" s="26">
        <v>1.1361666667000001</v>
      </c>
      <c r="C61" s="12">
        <v>5.5461170076000004</v>
      </c>
      <c r="D61" s="12">
        <f t="shared" si="0"/>
        <v>11.883858623213232</v>
      </c>
    </row>
    <row r="62" spans="1:4" x14ac:dyDescent="0.2">
      <c r="A62" s="14">
        <v>1988</v>
      </c>
      <c r="B62" s="26">
        <v>1.18275</v>
      </c>
      <c r="C62" s="12">
        <v>5.4705541647000002</v>
      </c>
      <c r="D62" s="12">
        <f t="shared" si="0"/>
        <v>11.260271398164285</v>
      </c>
    </row>
    <row r="63" spans="1:4" x14ac:dyDescent="0.2">
      <c r="A63" s="14">
        <v>1989</v>
      </c>
      <c r="B63" s="26">
        <v>1.2394166666999999</v>
      </c>
      <c r="C63" s="12">
        <v>5.6367852937</v>
      </c>
      <c r="D63" s="12">
        <f t="shared" si="0"/>
        <v>11.071963701433276</v>
      </c>
    </row>
    <row r="64" spans="1:4" x14ac:dyDescent="0.2">
      <c r="A64" s="14">
        <v>1990</v>
      </c>
      <c r="B64" s="26">
        <v>1.3065833333000001</v>
      </c>
      <c r="C64" s="12">
        <v>5.7964966126000004</v>
      </c>
      <c r="D64" s="12">
        <f t="shared" si="0"/>
        <v>10.800378230541103</v>
      </c>
    </row>
    <row r="65" spans="1:4" x14ac:dyDescent="0.2">
      <c r="A65" s="14">
        <v>1991</v>
      </c>
      <c r="B65" s="26">
        <v>1.3616666666999999</v>
      </c>
      <c r="C65" s="12">
        <v>5.8244283716999998</v>
      </c>
      <c r="D65" s="12">
        <f t="shared" si="0"/>
        <v>10.413410649892306</v>
      </c>
    </row>
    <row r="66" spans="1:4" x14ac:dyDescent="0.2">
      <c r="A66" s="14">
        <v>1992</v>
      </c>
      <c r="B66" s="26">
        <v>1.4030833332999999</v>
      </c>
      <c r="C66" s="12">
        <v>5.8908905048999998</v>
      </c>
      <c r="D66" s="12">
        <f t="shared" si="0"/>
        <v>10.221343349586112</v>
      </c>
    </row>
    <row r="67" spans="1:4" x14ac:dyDescent="0.2">
      <c r="A67" s="14">
        <v>1993</v>
      </c>
      <c r="B67" s="26">
        <v>1.44475</v>
      </c>
      <c r="C67" s="12">
        <v>6.1662314160999996</v>
      </c>
      <c r="D67" s="12">
        <f t="shared" si="0"/>
        <v>10.390527805794161</v>
      </c>
    </row>
    <row r="68" spans="1:4" x14ac:dyDescent="0.2">
      <c r="A68" s="14">
        <v>1994</v>
      </c>
      <c r="B68" s="26">
        <v>1.4822500000000001</v>
      </c>
      <c r="C68" s="12">
        <v>6.4054976545000004</v>
      </c>
      <c r="D68" s="12">
        <f t="shared" si="0"/>
        <v>10.520633942904954</v>
      </c>
    </row>
    <row r="69" spans="1:4" x14ac:dyDescent="0.2">
      <c r="A69" s="14">
        <v>1995</v>
      </c>
      <c r="B69" s="26">
        <v>1.5238333333</v>
      </c>
      <c r="C69" s="12">
        <v>6.0641935512999998</v>
      </c>
      <c r="D69" s="12">
        <f t="shared" si="0"/>
        <v>9.6882665149756075</v>
      </c>
    </row>
    <row r="70" spans="1:4" x14ac:dyDescent="0.2">
      <c r="A70" s="14">
        <v>1996</v>
      </c>
      <c r="B70" s="26">
        <v>1.5685833333000001</v>
      </c>
      <c r="C70" s="12">
        <v>6.3493423491999996</v>
      </c>
      <c r="D70" s="12">
        <f t="shared" si="0"/>
        <v>9.8544329895289433</v>
      </c>
    </row>
    <row r="71" spans="1:4" x14ac:dyDescent="0.2">
      <c r="A71" s="14">
        <v>1997</v>
      </c>
      <c r="B71" s="26">
        <v>1.6052500000000001</v>
      </c>
      <c r="C71" s="12">
        <v>6.9462838544999999</v>
      </c>
      <c r="D71" s="12">
        <f t="shared" si="0"/>
        <v>10.534655554533979</v>
      </c>
    </row>
    <row r="72" spans="1:4" x14ac:dyDescent="0.2">
      <c r="A72" s="14">
        <v>1998</v>
      </c>
      <c r="B72" s="26">
        <v>1.6300833333</v>
      </c>
      <c r="C72" s="12">
        <v>6.8255898137999997</v>
      </c>
      <c r="D72" s="12">
        <f t="shared" si="0"/>
        <v>10.193911786347417</v>
      </c>
    </row>
    <row r="73" spans="1:4" x14ac:dyDescent="0.2">
      <c r="A73" s="14">
        <v>1999</v>
      </c>
      <c r="B73" s="26">
        <v>1.6658333332999999</v>
      </c>
      <c r="C73" s="12">
        <v>6.6949664090000001</v>
      </c>
      <c r="D73" s="12">
        <f t="shared" si="0"/>
        <v>9.7842456245536447</v>
      </c>
    </row>
    <row r="74" spans="1:4" x14ac:dyDescent="0.2">
      <c r="A74" s="14">
        <v>2000</v>
      </c>
      <c r="B74" s="26">
        <v>1.7219166667000001</v>
      </c>
      <c r="C74" s="12">
        <v>7.7683835006999997</v>
      </c>
      <c r="D74" s="12">
        <f t="shared" si="0"/>
        <v>10.983203236096625</v>
      </c>
    </row>
    <row r="75" spans="1:4" x14ac:dyDescent="0.2">
      <c r="A75" s="14">
        <v>2001</v>
      </c>
      <c r="B75" s="26">
        <v>1.7704166667000001</v>
      </c>
      <c r="C75" s="12">
        <v>9.6307919243000004</v>
      </c>
      <c r="D75" s="12">
        <f t="shared" si="0"/>
        <v>13.243323960895044</v>
      </c>
    </row>
    <row r="76" spans="1:4" x14ac:dyDescent="0.2">
      <c r="A76" s="14">
        <v>2002</v>
      </c>
      <c r="B76" s="26">
        <v>1.7986666667</v>
      </c>
      <c r="C76" s="12">
        <v>7.8968603146999996</v>
      </c>
      <c r="D76" s="12">
        <f t="shared" si="0"/>
        <v>10.688438485853665</v>
      </c>
    </row>
    <row r="77" spans="1:4" x14ac:dyDescent="0.2">
      <c r="A77" s="14">
        <v>2003</v>
      </c>
      <c r="B77" s="26">
        <v>1.84</v>
      </c>
      <c r="C77" s="12">
        <v>9.6320075833000001</v>
      </c>
      <c r="D77" s="12">
        <f t="shared" si="0"/>
        <v>12.744109233464229</v>
      </c>
    </row>
    <row r="78" spans="1:4" x14ac:dyDescent="0.2">
      <c r="A78" s="14">
        <v>2004</v>
      </c>
      <c r="B78" s="26">
        <v>1.8890833332999999</v>
      </c>
      <c r="C78" s="12">
        <v>10.750917429999999</v>
      </c>
      <c r="D78" s="12">
        <f t="shared" si="0"/>
        <v>13.854948072239562</v>
      </c>
    </row>
    <row r="79" spans="1:4" x14ac:dyDescent="0.2">
      <c r="A79" s="14">
        <v>2005</v>
      </c>
      <c r="B79" s="26">
        <v>1.9526666667000001</v>
      </c>
      <c r="C79" s="12">
        <v>12.700083261</v>
      </c>
      <c r="D79" s="12">
        <f t="shared" si="0"/>
        <v>15.833938288857841</v>
      </c>
    </row>
    <row r="80" spans="1:4" x14ac:dyDescent="0.2">
      <c r="A80" s="14">
        <v>2006</v>
      </c>
      <c r="B80" s="26">
        <v>2.0155833332999999</v>
      </c>
      <c r="C80" s="12">
        <v>13.732421025000001</v>
      </c>
      <c r="D80" s="12">
        <f t="shared" si="0"/>
        <v>16.586579856418485</v>
      </c>
    </row>
    <row r="81" spans="1:5" x14ac:dyDescent="0.2">
      <c r="A81" s="14">
        <v>2007</v>
      </c>
      <c r="B81" s="26">
        <v>2.0734416667</v>
      </c>
      <c r="C81" s="12">
        <v>13.083873873</v>
      </c>
      <c r="D81" s="12">
        <f t="shared" si="0"/>
        <v>15.362256768963961</v>
      </c>
    </row>
    <row r="82" spans="1:5" x14ac:dyDescent="0.2">
      <c r="A82" s="14">
        <v>2008</v>
      </c>
      <c r="B82" s="26">
        <v>2.1525425</v>
      </c>
      <c r="C82" s="12">
        <v>13.895861755</v>
      </c>
      <c r="D82" s="12">
        <f t="shared" si="0"/>
        <v>15.71608041466987</v>
      </c>
    </row>
    <row r="83" spans="1:5" x14ac:dyDescent="0.2">
      <c r="A83" s="14">
        <v>2009</v>
      </c>
      <c r="B83" s="26">
        <v>2.1456466666999998</v>
      </c>
      <c r="C83" s="12">
        <v>12.142955502</v>
      </c>
      <c r="D83" s="12">
        <f t="shared" si="0"/>
        <v>13.777698910187956</v>
      </c>
    </row>
    <row r="84" spans="1:5" x14ac:dyDescent="0.2">
      <c r="A84" s="14">
        <v>2010</v>
      </c>
      <c r="B84" s="26">
        <v>2.1807616667</v>
      </c>
      <c r="C84" s="12">
        <v>11.391013954</v>
      </c>
      <c r="D84" s="12">
        <f t="shared" si="0"/>
        <v>12.716414387929417</v>
      </c>
    </row>
    <row r="85" spans="1:5" x14ac:dyDescent="0.2">
      <c r="A85" s="14">
        <v>2011</v>
      </c>
      <c r="B85" s="26">
        <v>2.2492299999999998</v>
      </c>
      <c r="C85" s="12">
        <v>11.026940066</v>
      </c>
      <c r="D85" s="12">
        <f t="shared" si="0"/>
        <v>11.935253263755715</v>
      </c>
    </row>
    <row r="86" spans="1:5" x14ac:dyDescent="0.2">
      <c r="A86" s="14">
        <v>2012</v>
      </c>
      <c r="B86" s="26">
        <v>2.2959633333</v>
      </c>
      <c r="C86" s="12">
        <v>10.652290561999999</v>
      </c>
      <c r="D86" s="12">
        <f t="shared" si="0"/>
        <v>11.295060163298666</v>
      </c>
    </row>
    <row r="87" spans="1:5" x14ac:dyDescent="0.2">
      <c r="A87" s="14">
        <v>2013</v>
      </c>
      <c r="B87" s="26">
        <v>2.3296358332999998</v>
      </c>
      <c r="C87" s="12">
        <v>10.294024816</v>
      </c>
      <c r="D87" s="12">
        <f>C87*$B$93/B87</f>
        <v>10.757408618304011</v>
      </c>
    </row>
    <row r="88" spans="1:5" x14ac:dyDescent="0.2">
      <c r="A88" s="14">
        <v>2014</v>
      </c>
      <c r="B88" s="26">
        <v>2.3671466667000001</v>
      </c>
      <c r="C88" s="12">
        <v>10.940261472</v>
      </c>
      <c r="D88" s="12">
        <f>C88*$B$93/B88</f>
        <v>11.251567420518162</v>
      </c>
      <c r="E88" s="10" t="s">
        <v>182</v>
      </c>
    </row>
    <row r="89" spans="1:5" x14ac:dyDescent="0.2">
      <c r="A89" s="14">
        <v>2015</v>
      </c>
      <c r="B89" s="26">
        <v>2.3699516667</v>
      </c>
      <c r="C89" s="12">
        <v>10.364662174999999</v>
      </c>
      <c r="D89" s="12">
        <f t="shared" ref="D89" si="2">C89*$B$93/B89</f>
        <v>10.646973049379191</v>
      </c>
      <c r="E89" s="10" t="s">
        <v>183</v>
      </c>
    </row>
    <row r="90" spans="1:5" x14ac:dyDescent="0.2">
      <c r="A90" s="14">
        <v>2016</v>
      </c>
      <c r="B90" s="27">
        <v>2.4001991481</v>
      </c>
      <c r="C90" s="21">
        <v>10.290698083000001</v>
      </c>
      <c r="D90" s="21">
        <f t="shared" ref="D90:D91" si="3">C90*$B$93/B90</f>
        <v>10.437777909257075</v>
      </c>
      <c r="E90">
        <v>1</v>
      </c>
    </row>
    <row r="91" spans="1:5" x14ac:dyDescent="0.2">
      <c r="A91" s="14">
        <v>2017</v>
      </c>
      <c r="B91" s="27">
        <v>2.4596459167</v>
      </c>
      <c r="C91" s="21">
        <v>11.254073649</v>
      </c>
      <c r="D91" s="21">
        <f t="shared" si="3"/>
        <v>11.13903717960507</v>
      </c>
      <c r="E91">
        <v>1</v>
      </c>
    </row>
    <row r="92" spans="1:5" x14ac:dyDescent="0.2">
      <c r="A92" s="14">
        <v>2018</v>
      </c>
      <c r="B92" s="27">
        <v>2.5209538333000001</v>
      </c>
      <c r="C92" s="21">
        <v>11.401080814</v>
      </c>
      <c r="D92" s="21">
        <f t="shared" si="0"/>
        <v>11.010109141773887</v>
      </c>
      <c r="E92">
        <v>1</v>
      </c>
    </row>
    <row r="93" spans="1:5" x14ac:dyDescent="0.2">
      <c r="A93" s="15" t="str">
        <f>"Base CPI ("&amp;TEXT('Notes and Sources'!$G$7,"m/yyyy")&amp;")"</f>
        <v>Base CPI (1/2017)</v>
      </c>
      <c r="B93" s="28">
        <v>2.434504</v>
      </c>
      <c r="C93" s="16"/>
      <c r="D93" s="16"/>
      <c r="E93" s="20"/>
    </row>
    <row r="94" spans="1:5" x14ac:dyDescent="0.2">
      <c r="A94" s="42" t="str">
        <f>A1&amp;" "&amp;TEXT(C1,"Mmmm yyyy")</f>
        <v>EIA Short-Term Energy Outlook, January 2017</v>
      </c>
      <c r="B94" s="42"/>
      <c r="C94" s="42"/>
      <c r="D94" s="42"/>
      <c r="E94" s="42"/>
    </row>
    <row r="95" spans="1:5" x14ac:dyDescent="0.2">
      <c r="A95" s="37" t="s">
        <v>184</v>
      </c>
      <c r="B95" s="37"/>
      <c r="C95" s="37"/>
      <c r="D95" s="37"/>
      <c r="E95" s="37"/>
    </row>
    <row r="96" spans="1:5" x14ac:dyDescent="0.2">
      <c r="A96" s="37" t="str">
        <f>"Real Price ("&amp;TEXT($C$1,"mmm yyyy")&amp;" $)"</f>
        <v>Real Price (Jan 2017 $)</v>
      </c>
      <c r="B96" s="37"/>
      <c r="C96" s="37"/>
      <c r="D96" s="37"/>
      <c r="E96" s="37"/>
    </row>
    <row r="97" spans="1:5" x14ac:dyDescent="0.2">
      <c r="A97" s="38" t="s">
        <v>167</v>
      </c>
      <c r="B97" s="38"/>
      <c r="C97" s="38"/>
      <c r="D97" s="38"/>
      <c r="E97" s="38"/>
    </row>
  </sheetData>
  <mergeCells count="7">
    <mergeCell ref="A96:E96"/>
    <mergeCell ref="A97:E97"/>
    <mergeCell ref="C39:D39"/>
    <mergeCell ref="A1:B1"/>
    <mergeCell ref="C1:D1"/>
    <mergeCell ref="A94:E94"/>
    <mergeCell ref="A95:E95"/>
  </mergeCells>
  <phoneticPr fontId="3" type="noConversion"/>
  <hyperlinks>
    <hyperlink ref="A3" location="Contents!B4" display="Return to Contents"/>
    <hyperlink ref="A97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42745</v>
      </c>
      <c r="D1" s="41"/>
    </row>
    <row r="2" spans="1:4" ht="15.75" x14ac:dyDescent="0.25">
      <c r="A2" s="11" t="s">
        <v>187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186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43</v>
      </c>
      <c r="B41" s="26">
        <v>0.87933333332999997</v>
      </c>
      <c r="C41" s="12">
        <v>3.9897217069000002</v>
      </c>
      <c r="D41" s="12">
        <f t="shared" ref="D41:D68" si="0">C41*$B$193/B41</f>
        <v>11.04586063802695</v>
      </c>
    </row>
    <row r="42" spans="1:4" x14ac:dyDescent="0.2">
      <c r="A42" s="14" t="s">
        <v>44</v>
      </c>
      <c r="B42" s="26">
        <v>0.89766666666999995</v>
      </c>
      <c r="C42" s="12">
        <v>4.2084000000000001</v>
      </c>
      <c r="D42" s="12">
        <f t="shared" si="0"/>
        <v>11.413330820900805</v>
      </c>
    </row>
    <row r="43" spans="1:4" x14ac:dyDescent="0.2">
      <c r="A43" s="14" t="s">
        <v>45</v>
      </c>
      <c r="B43" s="26">
        <v>0.92266666666999997</v>
      </c>
      <c r="C43" s="12">
        <v>4.3646173469000002</v>
      </c>
      <c r="D43" s="12">
        <f t="shared" si="0"/>
        <v>11.516269930772092</v>
      </c>
    </row>
    <row r="44" spans="1:4" x14ac:dyDescent="0.2">
      <c r="A44" s="14" t="s">
        <v>46</v>
      </c>
      <c r="B44" s="26">
        <v>0.93766666666999998</v>
      </c>
      <c r="C44" s="12">
        <v>4.5342272348000003</v>
      </c>
      <c r="D44" s="12">
        <f t="shared" si="0"/>
        <v>11.772407756832882</v>
      </c>
    </row>
    <row r="45" spans="1:4" x14ac:dyDescent="0.2">
      <c r="A45" s="14" t="s">
        <v>47</v>
      </c>
      <c r="B45" s="26">
        <v>0.94599999999999995</v>
      </c>
      <c r="C45" s="12">
        <v>4.6986690327999998</v>
      </c>
      <c r="D45" s="12">
        <f t="shared" ref="D45:D48" si="1">C45*$B$193/B45</f>
        <v>12.091890650135023</v>
      </c>
    </row>
    <row r="46" spans="1:4" x14ac:dyDescent="0.2">
      <c r="A46" s="14" t="s">
        <v>48</v>
      </c>
      <c r="B46" s="26">
        <v>0.95966666667</v>
      </c>
      <c r="C46" s="12">
        <v>5.0111542992000002</v>
      </c>
      <c r="D46" s="12">
        <f t="shared" si="1"/>
        <v>12.712409016301377</v>
      </c>
    </row>
    <row r="47" spans="1:4" x14ac:dyDescent="0.2">
      <c r="A47" s="14" t="s">
        <v>49</v>
      </c>
      <c r="B47" s="26">
        <v>0.97633333333000005</v>
      </c>
      <c r="C47" s="12">
        <v>5.2916624685000002</v>
      </c>
      <c r="D47" s="12">
        <f t="shared" si="1"/>
        <v>13.194851600809599</v>
      </c>
    </row>
    <row r="48" spans="1:4" x14ac:dyDescent="0.2">
      <c r="A48" s="14" t="s">
        <v>50</v>
      </c>
      <c r="B48" s="26">
        <v>0.97933333333000006</v>
      </c>
      <c r="C48" s="12">
        <v>5.7058958517000002</v>
      </c>
      <c r="D48" s="12">
        <f t="shared" si="1"/>
        <v>14.184165699041188</v>
      </c>
    </row>
    <row r="49" spans="1:4" x14ac:dyDescent="0.2">
      <c r="A49" s="14" t="s">
        <v>51</v>
      </c>
      <c r="B49" s="26">
        <v>0.98</v>
      </c>
      <c r="C49" s="12">
        <v>5.9018859800000003</v>
      </c>
      <c r="D49" s="12">
        <f t="shared" si="0"/>
        <v>14.66139288352441</v>
      </c>
    </row>
    <row r="50" spans="1:4" x14ac:dyDescent="0.2">
      <c r="A50" s="14" t="s">
        <v>52</v>
      </c>
      <c r="B50" s="26">
        <v>0.99133333332999996</v>
      </c>
      <c r="C50" s="12">
        <v>6.1359682791000001</v>
      </c>
      <c r="D50" s="12">
        <f t="shared" si="0"/>
        <v>15.068634148680864</v>
      </c>
    </row>
    <row r="51" spans="1:4" x14ac:dyDescent="0.2">
      <c r="A51" s="14" t="s">
        <v>53</v>
      </c>
      <c r="B51" s="26">
        <v>1.0009999999999999</v>
      </c>
      <c r="C51" s="12">
        <v>6.1937198525000001</v>
      </c>
      <c r="D51" s="12">
        <f t="shared" si="0"/>
        <v>15.063572183607056</v>
      </c>
    </row>
    <row r="52" spans="1:4" x14ac:dyDescent="0.2">
      <c r="A52" s="14" t="s">
        <v>54</v>
      </c>
      <c r="B52" s="26">
        <v>1.0109999999999999</v>
      </c>
      <c r="C52" s="12">
        <v>6.1779871595999998</v>
      </c>
      <c r="D52" s="12">
        <f t="shared" si="0"/>
        <v>14.876690852616063</v>
      </c>
    </row>
    <row r="53" spans="1:4" x14ac:dyDescent="0.2">
      <c r="A53" s="14" t="s">
        <v>55</v>
      </c>
      <c r="B53" s="26">
        <v>1.0253333333000001</v>
      </c>
      <c r="C53" s="12">
        <v>5.8378332267999999</v>
      </c>
      <c r="D53" s="12">
        <f t="shared" si="0"/>
        <v>13.861080958166003</v>
      </c>
    </row>
    <row r="54" spans="1:4" x14ac:dyDescent="0.2">
      <c r="A54" s="14" t="s">
        <v>56</v>
      </c>
      <c r="B54" s="26">
        <v>1.0349999999999999</v>
      </c>
      <c r="C54" s="12">
        <v>6.2045055806000002</v>
      </c>
      <c r="D54" s="12">
        <f t="shared" si="0"/>
        <v>14.594100148785531</v>
      </c>
    </row>
    <row r="55" spans="1:4" x14ac:dyDescent="0.2">
      <c r="A55" s="14" t="s">
        <v>57</v>
      </c>
      <c r="B55" s="26">
        <v>1.044</v>
      </c>
      <c r="C55" s="12">
        <v>7.1683480805000004</v>
      </c>
      <c r="D55" s="12">
        <f t="shared" si="0"/>
        <v>16.715873635411469</v>
      </c>
    </row>
    <row r="56" spans="1:4" x14ac:dyDescent="0.2">
      <c r="A56" s="14" t="s">
        <v>58</v>
      </c>
      <c r="B56" s="26">
        <v>1.0529999999999999</v>
      </c>
      <c r="C56" s="12">
        <v>6.2560850442999998</v>
      </c>
      <c r="D56" s="12">
        <f t="shared" si="0"/>
        <v>14.463878503977709</v>
      </c>
    </row>
    <row r="57" spans="1:4" x14ac:dyDescent="0.2">
      <c r="A57" s="14" t="s">
        <v>59</v>
      </c>
      <c r="B57" s="26">
        <v>1.0626666667</v>
      </c>
      <c r="C57" s="12">
        <v>5.9323778439000003</v>
      </c>
      <c r="D57" s="12">
        <f t="shared" si="0"/>
        <v>13.59071291408366</v>
      </c>
    </row>
    <row r="58" spans="1:4" x14ac:dyDescent="0.2">
      <c r="A58" s="14" t="s">
        <v>60</v>
      </c>
      <c r="B58" s="26">
        <v>1.0723333333</v>
      </c>
      <c r="C58" s="12">
        <v>6.4169303266000002</v>
      </c>
      <c r="D58" s="12">
        <f t="shared" si="0"/>
        <v>14.56827094962507</v>
      </c>
    </row>
    <row r="59" spans="1:4" x14ac:dyDescent="0.2">
      <c r="A59" s="14" t="s">
        <v>61</v>
      </c>
      <c r="B59" s="26">
        <v>1.079</v>
      </c>
      <c r="C59" s="12">
        <v>7.1106174590000002</v>
      </c>
      <c r="D59" s="12">
        <f t="shared" si="0"/>
        <v>16.043398189439607</v>
      </c>
    </row>
    <row r="60" spans="1:4" x14ac:dyDescent="0.2">
      <c r="A60" s="14" t="s">
        <v>62</v>
      </c>
      <c r="B60" s="26">
        <v>1.0900000000000001</v>
      </c>
      <c r="C60" s="12">
        <v>5.9481022004000002</v>
      </c>
      <c r="D60" s="12">
        <f t="shared" si="0"/>
        <v>13.285026237873945</v>
      </c>
    </row>
    <row r="61" spans="1:4" x14ac:dyDescent="0.2">
      <c r="A61" s="14" t="s">
        <v>63</v>
      </c>
      <c r="B61" s="26">
        <v>1.0956666666999999</v>
      </c>
      <c r="C61" s="12">
        <v>5.6658994298999996</v>
      </c>
      <c r="D61" s="12">
        <f t="shared" si="0"/>
        <v>12.589280339461174</v>
      </c>
    </row>
    <row r="62" spans="1:4" x14ac:dyDescent="0.2">
      <c r="A62" s="14" t="s">
        <v>64</v>
      </c>
      <c r="B62" s="26">
        <v>1.0903333333</v>
      </c>
      <c r="C62" s="12">
        <v>6.1409546733999996</v>
      </c>
      <c r="D62" s="12">
        <f t="shared" si="0"/>
        <v>13.711567150719699</v>
      </c>
    </row>
    <row r="63" spans="1:4" x14ac:dyDescent="0.2">
      <c r="A63" s="14" t="s">
        <v>65</v>
      </c>
      <c r="B63" s="26">
        <v>1.097</v>
      </c>
      <c r="C63" s="12">
        <v>6.8678786588999996</v>
      </c>
      <c r="D63" s="12">
        <f t="shared" si="0"/>
        <v>15.241456760808283</v>
      </c>
    </row>
    <row r="64" spans="1:4" x14ac:dyDescent="0.2">
      <c r="A64" s="14" t="s">
        <v>66</v>
      </c>
      <c r="B64" s="26">
        <v>1.1046666667</v>
      </c>
      <c r="C64" s="12">
        <v>5.5765833989000004</v>
      </c>
      <c r="D64" s="12">
        <f t="shared" si="0"/>
        <v>12.289874403028954</v>
      </c>
    </row>
    <row r="65" spans="1:4" x14ac:dyDescent="0.2">
      <c r="A65" s="14" t="s">
        <v>67</v>
      </c>
      <c r="B65" s="26">
        <v>1.1180000000000001</v>
      </c>
      <c r="C65" s="12">
        <v>5.3309503743000004</v>
      </c>
      <c r="D65" s="12">
        <f t="shared" si="0"/>
        <v>11.608425769261938</v>
      </c>
    </row>
    <row r="66" spans="1:4" x14ac:dyDescent="0.2">
      <c r="A66" s="14" t="s">
        <v>68</v>
      </c>
      <c r="B66" s="26">
        <v>1.1306666667</v>
      </c>
      <c r="C66" s="12">
        <v>5.8176046752000001</v>
      </c>
      <c r="D66" s="12">
        <f t="shared" si="0"/>
        <v>12.52622215664112</v>
      </c>
    </row>
    <row r="67" spans="1:4" x14ac:dyDescent="0.2">
      <c r="A67" s="14" t="s">
        <v>69</v>
      </c>
      <c r="B67" s="26">
        <v>1.1426666667000001</v>
      </c>
      <c r="C67" s="12">
        <v>6.7511987241</v>
      </c>
      <c r="D67" s="12">
        <f t="shared" si="0"/>
        <v>14.383740050878256</v>
      </c>
    </row>
    <row r="68" spans="1:4" x14ac:dyDescent="0.2">
      <c r="A68" s="14" t="s">
        <v>70</v>
      </c>
      <c r="B68" s="26">
        <v>1.1533333333</v>
      </c>
      <c r="C68" s="12">
        <v>5.3551518624999996</v>
      </c>
      <c r="D68" s="12">
        <f t="shared" si="0"/>
        <v>11.303877425064014</v>
      </c>
    </row>
    <row r="69" spans="1:4" x14ac:dyDescent="0.2">
      <c r="A69" s="14" t="s">
        <v>71</v>
      </c>
      <c r="B69" s="26">
        <v>1.1623333333000001</v>
      </c>
      <c r="C69" s="12">
        <v>5.1105111933999998</v>
      </c>
      <c r="D69" s="12">
        <f t="shared" ref="D69:D100" si="2">C69*$B$193/B69</f>
        <v>10.703951771781364</v>
      </c>
    </row>
    <row r="70" spans="1:4" x14ac:dyDescent="0.2">
      <c r="A70" s="14" t="s">
        <v>72</v>
      </c>
      <c r="B70" s="26">
        <v>1.1756666667</v>
      </c>
      <c r="C70" s="12">
        <v>5.7315043999000004</v>
      </c>
      <c r="D70" s="12">
        <f t="shared" si="2"/>
        <v>11.868474953653418</v>
      </c>
    </row>
    <row r="71" spans="1:4" x14ac:dyDescent="0.2">
      <c r="A71" s="14" t="s">
        <v>73</v>
      </c>
      <c r="B71" s="26">
        <v>1.19</v>
      </c>
      <c r="C71" s="12">
        <v>6.8141067158000004</v>
      </c>
      <c r="D71" s="12">
        <f t="shared" si="2"/>
        <v>13.940310971463838</v>
      </c>
    </row>
    <row r="72" spans="1:4" x14ac:dyDescent="0.2">
      <c r="A72" s="14" t="s">
        <v>74</v>
      </c>
      <c r="B72" s="26">
        <v>1.2030000000000001</v>
      </c>
      <c r="C72" s="12">
        <v>5.5466549967000001</v>
      </c>
      <c r="D72" s="12">
        <f t="shared" si="2"/>
        <v>11.224732980952732</v>
      </c>
    </row>
    <row r="73" spans="1:4" x14ac:dyDescent="0.2">
      <c r="A73" s="14" t="s">
        <v>75</v>
      </c>
      <c r="B73" s="26">
        <v>1.2166666666999999</v>
      </c>
      <c r="C73" s="12">
        <v>5.4116554858999999</v>
      </c>
      <c r="D73" s="12">
        <f t="shared" si="2"/>
        <v>10.828518021932503</v>
      </c>
    </row>
    <row r="74" spans="1:4" x14ac:dyDescent="0.2">
      <c r="A74" s="14" t="s">
        <v>76</v>
      </c>
      <c r="B74" s="26">
        <v>1.2363333332999999</v>
      </c>
      <c r="C74" s="12">
        <v>5.8566677455000002</v>
      </c>
      <c r="D74" s="12">
        <f t="shared" si="2"/>
        <v>11.532554100950513</v>
      </c>
    </row>
    <row r="75" spans="1:4" x14ac:dyDescent="0.2">
      <c r="A75" s="14" t="s">
        <v>77</v>
      </c>
      <c r="B75" s="26">
        <v>1.246</v>
      </c>
      <c r="C75" s="12">
        <v>6.9236309941999998</v>
      </c>
      <c r="D75" s="12">
        <f t="shared" si="2"/>
        <v>13.52777475915239</v>
      </c>
    </row>
    <row r="76" spans="1:4" x14ac:dyDescent="0.2">
      <c r="A76" s="14" t="s">
        <v>78</v>
      </c>
      <c r="B76" s="26">
        <v>1.2586666666999999</v>
      </c>
      <c r="C76" s="12">
        <v>5.495921396</v>
      </c>
      <c r="D76" s="12">
        <f t="shared" si="2"/>
        <v>10.630171574597387</v>
      </c>
    </row>
    <row r="77" spans="1:4" x14ac:dyDescent="0.2">
      <c r="A77" s="14" t="s">
        <v>79</v>
      </c>
      <c r="B77" s="26">
        <v>1.2803333333</v>
      </c>
      <c r="C77" s="12">
        <v>5.5486054691</v>
      </c>
      <c r="D77" s="12">
        <f t="shared" si="2"/>
        <v>10.550457336082408</v>
      </c>
    </row>
    <row r="78" spans="1:4" x14ac:dyDescent="0.2">
      <c r="A78" s="14" t="s">
        <v>80</v>
      </c>
      <c r="B78" s="26">
        <v>1.2929999999999999</v>
      </c>
      <c r="C78" s="12">
        <v>5.9334708620000001</v>
      </c>
      <c r="D78" s="12">
        <f t="shared" si="2"/>
        <v>11.171739015794625</v>
      </c>
    </row>
    <row r="79" spans="1:4" x14ac:dyDescent="0.2">
      <c r="A79" s="14" t="s">
        <v>81</v>
      </c>
      <c r="B79" s="26">
        <v>1.3153333332999999</v>
      </c>
      <c r="C79" s="12">
        <v>7.0040816815999998</v>
      </c>
      <c r="D79" s="12">
        <f t="shared" si="2"/>
        <v>12.963607352215446</v>
      </c>
    </row>
    <row r="80" spans="1:4" x14ac:dyDescent="0.2">
      <c r="A80" s="14" t="s">
        <v>82</v>
      </c>
      <c r="B80" s="26">
        <v>1.3376666666999999</v>
      </c>
      <c r="C80" s="12">
        <v>5.7326193126999998</v>
      </c>
      <c r="D80" s="12">
        <f t="shared" si="2"/>
        <v>10.433155729053798</v>
      </c>
    </row>
    <row r="81" spans="1:4" x14ac:dyDescent="0.2">
      <c r="A81" s="14" t="s">
        <v>83</v>
      </c>
      <c r="B81" s="26">
        <v>1.3476666666999999</v>
      </c>
      <c r="C81" s="12">
        <v>5.5629056553999998</v>
      </c>
      <c r="D81" s="12">
        <f t="shared" si="2"/>
        <v>10.049158597100384</v>
      </c>
    </row>
    <row r="82" spans="1:4" x14ac:dyDescent="0.2">
      <c r="A82" s="14" t="s">
        <v>84</v>
      </c>
      <c r="B82" s="26">
        <v>1.3556666666999999</v>
      </c>
      <c r="C82" s="12">
        <v>6.2270297469999996</v>
      </c>
      <c r="D82" s="12">
        <f t="shared" si="2"/>
        <v>11.182489914052917</v>
      </c>
    </row>
    <row r="83" spans="1:4" x14ac:dyDescent="0.2">
      <c r="A83" s="14" t="s">
        <v>85</v>
      </c>
      <c r="B83" s="26">
        <v>1.3660000000000001</v>
      </c>
      <c r="C83" s="12">
        <v>7.1581213548999996</v>
      </c>
      <c r="D83" s="12">
        <f t="shared" si="2"/>
        <v>12.757302394575012</v>
      </c>
    </row>
    <row r="84" spans="1:4" x14ac:dyDescent="0.2">
      <c r="A84" s="14" t="s">
        <v>86</v>
      </c>
      <c r="B84" s="26">
        <v>1.3773333333</v>
      </c>
      <c r="C84" s="12">
        <v>5.6256537759</v>
      </c>
      <c r="D84" s="12">
        <f t="shared" si="2"/>
        <v>9.9436180690041933</v>
      </c>
    </row>
    <row r="85" spans="1:4" x14ac:dyDescent="0.2">
      <c r="A85" s="14" t="s">
        <v>87</v>
      </c>
      <c r="B85" s="26">
        <v>1.3866666667000001</v>
      </c>
      <c r="C85" s="12">
        <v>5.5250098991999996</v>
      </c>
      <c r="D85" s="12">
        <f t="shared" si="2"/>
        <v>9.6999942543163442</v>
      </c>
    </row>
    <row r="86" spans="1:4" x14ac:dyDescent="0.2">
      <c r="A86" s="14" t="s">
        <v>88</v>
      </c>
      <c r="B86" s="26">
        <v>1.3973333333</v>
      </c>
      <c r="C86" s="12">
        <v>6.0120418556999997</v>
      </c>
      <c r="D86" s="12">
        <f t="shared" si="2"/>
        <v>10.474479923343193</v>
      </c>
    </row>
    <row r="87" spans="1:4" x14ac:dyDescent="0.2">
      <c r="A87" s="14" t="s">
        <v>89</v>
      </c>
      <c r="B87" s="26">
        <v>1.4079999999999999</v>
      </c>
      <c r="C87" s="12">
        <v>7.2855942233000004</v>
      </c>
      <c r="D87" s="12">
        <f t="shared" si="2"/>
        <v>12.597164970881211</v>
      </c>
    </row>
    <row r="88" spans="1:4" x14ac:dyDescent="0.2">
      <c r="A88" s="14" t="s">
        <v>90</v>
      </c>
      <c r="B88" s="26">
        <v>1.4203333332999999</v>
      </c>
      <c r="C88" s="12">
        <v>5.9622944121000003</v>
      </c>
      <c r="D88" s="12">
        <f t="shared" si="2"/>
        <v>10.219593707422497</v>
      </c>
    </row>
    <row r="89" spans="1:4" x14ac:dyDescent="0.2">
      <c r="A89" s="14" t="s">
        <v>91</v>
      </c>
      <c r="B89" s="26">
        <v>1.4306666667000001</v>
      </c>
      <c r="C89" s="12">
        <v>5.7116754027000001</v>
      </c>
      <c r="D89" s="12">
        <f t="shared" si="2"/>
        <v>9.7193126381063255</v>
      </c>
    </row>
    <row r="90" spans="1:4" x14ac:dyDescent="0.2">
      <c r="A90" s="14" t="s">
        <v>92</v>
      </c>
      <c r="B90" s="26">
        <v>1.4410000000000001</v>
      </c>
      <c r="C90" s="12">
        <v>6.4899436544000002</v>
      </c>
      <c r="D90" s="12">
        <f t="shared" si="2"/>
        <v>10.964464806669964</v>
      </c>
    </row>
    <row r="91" spans="1:4" x14ac:dyDescent="0.2">
      <c r="A91" s="14" t="s">
        <v>93</v>
      </c>
      <c r="B91" s="26">
        <v>1.4476666667</v>
      </c>
      <c r="C91" s="12">
        <v>7.9031929257</v>
      </c>
      <c r="D91" s="12">
        <f t="shared" si="2"/>
        <v>13.290597368140915</v>
      </c>
    </row>
    <row r="92" spans="1:4" x14ac:dyDescent="0.2">
      <c r="A92" s="14" t="s">
        <v>94</v>
      </c>
      <c r="B92" s="26">
        <v>1.4596666667</v>
      </c>
      <c r="C92" s="12">
        <v>6.2316031790000004</v>
      </c>
      <c r="D92" s="12">
        <f t="shared" si="2"/>
        <v>10.393374879201945</v>
      </c>
    </row>
    <row r="93" spans="1:4" x14ac:dyDescent="0.2">
      <c r="A93" s="14" t="s">
        <v>95</v>
      </c>
      <c r="B93" s="26">
        <v>1.4670000000000001</v>
      </c>
      <c r="C93" s="12">
        <v>6.0644059069000003</v>
      </c>
      <c r="D93" s="12">
        <f t="shared" si="2"/>
        <v>10.063953945447633</v>
      </c>
    </row>
    <row r="94" spans="1:4" x14ac:dyDescent="0.2">
      <c r="A94" s="14" t="s">
        <v>96</v>
      </c>
      <c r="B94" s="26">
        <v>1.4753333333</v>
      </c>
      <c r="C94" s="12">
        <v>6.8809609610000004</v>
      </c>
      <c r="D94" s="12">
        <f t="shared" si="2"/>
        <v>11.354537042776885</v>
      </c>
    </row>
    <row r="95" spans="1:4" x14ac:dyDescent="0.2">
      <c r="A95" s="14" t="s">
        <v>97</v>
      </c>
      <c r="B95" s="26">
        <v>1.4890000000000001</v>
      </c>
      <c r="C95" s="12">
        <v>8.0491941138000005</v>
      </c>
      <c r="D95" s="12">
        <f t="shared" si="2"/>
        <v>13.160372912573912</v>
      </c>
    </row>
    <row r="96" spans="1:4" x14ac:dyDescent="0.2">
      <c r="A96" s="14" t="s">
        <v>98</v>
      </c>
      <c r="B96" s="26">
        <v>1.4976666667</v>
      </c>
      <c r="C96" s="12">
        <v>6.2668882062</v>
      </c>
      <c r="D96" s="12">
        <f t="shared" si="2"/>
        <v>10.187022749971394</v>
      </c>
    </row>
    <row r="97" spans="1:4" x14ac:dyDescent="0.2">
      <c r="A97" s="14" t="s">
        <v>99</v>
      </c>
      <c r="B97" s="26">
        <v>1.5086666666999999</v>
      </c>
      <c r="C97" s="12">
        <v>5.8159437290999998</v>
      </c>
      <c r="D97" s="12">
        <f t="shared" si="2"/>
        <v>9.3850673477393052</v>
      </c>
    </row>
    <row r="98" spans="1:4" x14ac:dyDescent="0.2">
      <c r="A98" s="14" t="s">
        <v>100</v>
      </c>
      <c r="B98" s="26">
        <v>1.5209999999999999</v>
      </c>
      <c r="C98" s="12">
        <v>6.4802565131999996</v>
      </c>
      <c r="D98" s="12">
        <f t="shared" si="2"/>
        <v>10.372261934524296</v>
      </c>
    </row>
    <row r="99" spans="1:4" x14ac:dyDescent="0.2">
      <c r="A99" s="14" t="s">
        <v>101</v>
      </c>
      <c r="B99" s="26">
        <v>1.5286666667</v>
      </c>
      <c r="C99" s="12">
        <v>7.8817624440999996</v>
      </c>
      <c r="D99" s="12">
        <f t="shared" si="2"/>
        <v>12.552234319751081</v>
      </c>
    </row>
    <row r="100" spans="1:4" x14ac:dyDescent="0.2">
      <c r="A100" s="14" t="s">
        <v>102</v>
      </c>
      <c r="B100" s="26">
        <v>1.5369999999999999</v>
      </c>
      <c r="C100" s="12">
        <v>5.7231371393000003</v>
      </c>
      <c r="D100" s="12">
        <f t="shared" si="2"/>
        <v>9.0650619766912222</v>
      </c>
    </row>
    <row r="101" spans="1:4" x14ac:dyDescent="0.2">
      <c r="A101" s="14" t="s">
        <v>103</v>
      </c>
      <c r="B101" s="26">
        <v>1.5506666667</v>
      </c>
      <c r="C101" s="12">
        <v>5.7833637267000002</v>
      </c>
      <c r="D101" s="12">
        <f t="shared" ref="D101:D132" si="3">C101*$B$193/B101</f>
        <v>9.0797219211973772</v>
      </c>
    </row>
    <row r="102" spans="1:4" x14ac:dyDescent="0.2">
      <c r="A102" s="14" t="s">
        <v>104</v>
      </c>
      <c r="B102" s="26">
        <v>1.5640000000000001</v>
      </c>
      <c r="C102" s="12">
        <v>6.7194241952000002</v>
      </c>
      <c r="D102" s="12">
        <f t="shared" si="3"/>
        <v>10.459376650198964</v>
      </c>
    </row>
    <row r="103" spans="1:4" x14ac:dyDescent="0.2">
      <c r="A103" s="14" t="s">
        <v>105</v>
      </c>
      <c r="B103" s="26">
        <v>1.573</v>
      </c>
      <c r="C103" s="12">
        <v>8.4328458148000003</v>
      </c>
      <c r="D103" s="12">
        <f t="shared" si="3"/>
        <v>13.051364823594316</v>
      </c>
    </row>
    <row r="104" spans="1:4" x14ac:dyDescent="0.2">
      <c r="A104" s="14" t="s">
        <v>106</v>
      </c>
      <c r="B104" s="26">
        <v>1.5866666667</v>
      </c>
      <c r="C104" s="12">
        <v>6.5311338789000004</v>
      </c>
      <c r="D104" s="12">
        <f t="shared" si="3"/>
        <v>10.021053499401384</v>
      </c>
    </row>
    <row r="105" spans="1:4" x14ac:dyDescent="0.2">
      <c r="A105" s="14" t="s">
        <v>107</v>
      </c>
      <c r="B105" s="26">
        <v>1.5963333333</v>
      </c>
      <c r="C105" s="12">
        <v>6.6978872049999998</v>
      </c>
      <c r="D105" s="12">
        <f t="shared" si="3"/>
        <v>10.214679385547175</v>
      </c>
    </row>
    <row r="106" spans="1:4" x14ac:dyDescent="0.2">
      <c r="A106" s="14" t="s">
        <v>108</v>
      </c>
      <c r="B106" s="26">
        <v>1.6</v>
      </c>
      <c r="C106" s="12">
        <v>6.9555752391999999</v>
      </c>
      <c r="D106" s="12">
        <f t="shared" si="3"/>
        <v>10.583359838833347</v>
      </c>
    </row>
    <row r="107" spans="1:4" x14ac:dyDescent="0.2">
      <c r="A107" s="14" t="s">
        <v>109</v>
      </c>
      <c r="B107" s="26">
        <v>1.6080000000000001</v>
      </c>
      <c r="C107" s="12">
        <v>8.8667045042999995</v>
      </c>
      <c r="D107" s="12">
        <f t="shared" si="3"/>
        <v>13.424146506552466</v>
      </c>
    </row>
    <row r="108" spans="1:4" x14ac:dyDescent="0.2">
      <c r="A108" s="14" t="s">
        <v>110</v>
      </c>
      <c r="B108" s="26">
        <v>1.6166666667</v>
      </c>
      <c r="C108" s="12">
        <v>6.8329759436000002</v>
      </c>
      <c r="D108" s="12">
        <f t="shared" si="3"/>
        <v>10.289633360570095</v>
      </c>
    </row>
    <row r="109" spans="1:4" x14ac:dyDescent="0.2">
      <c r="A109" s="14" t="s">
        <v>111</v>
      </c>
      <c r="B109" s="26">
        <v>1.62</v>
      </c>
      <c r="C109" s="12">
        <v>6.3738797914000003</v>
      </c>
      <c r="D109" s="12">
        <f t="shared" si="3"/>
        <v>9.5785406467175704</v>
      </c>
    </row>
    <row r="110" spans="1:4" x14ac:dyDescent="0.2">
      <c r="A110" s="14" t="s">
        <v>112</v>
      </c>
      <c r="B110" s="26">
        <v>1.6253333333</v>
      </c>
      <c r="C110" s="12">
        <v>7.3938320441999998</v>
      </c>
      <c r="D110" s="12">
        <f t="shared" si="3"/>
        <v>11.07484435231885</v>
      </c>
    </row>
    <row r="111" spans="1:4" x14ac:dyDescent="0.2">
      <c r="A111" s="14" t="s">
        <v>113</v>
      </c>
      <c r="B111" s="26">
        <v>1.6336666666999999</v>
      </c>
      <c r="C111" s="12">
        <v>8.8976283085999999</v>
      </c>
      <c r="D111" s="12">
        <f t="shared" si="3"/>
        <v>13.259321591935089</v>
      </c>
    </row>
    <row r="112" spans="1:4" x14ac:dyDescent="0.2">
      <c r="A112" s="14" t="s">
        <v>114</v>
      </c>
      <c r="B112" s="26">
        <v>1.6413333333</v>
      </c>
      <c r="C112" s="12">
        <v>6.6286739421999998</v>
      </c>
      <c r="D112" s="12">
        <f t="shared" si="3"/>
        <v>9.8319658168010147</v>
      </c>
    </row>
    <row r="113" spans="1:4" x14ac:dyDescent="0.2">
      <c r="A113" s="14" t="s">
        <v>115</v>
      </c>
      <c r="B113" s="26">
        <v>1.6473333333</v>
      </c>
      <c r="C113" s="12">
        <v>6.1057942029000003</v>
      </c>
      <c r="D113" s="12">
        <f t="shared" si="3"/>
        <v>9.0234199173033041</v>
      </c>
    </row>
    <row r="114" spans="1:4" x14ac:dyDescent="0.2">
      <c r="A114" s="14" t="s">
        <v>116</v>
      </c>
      <c r="B114" s="26">
        <v>1.6596666667</v>
      </c>
      <c r="C114" s="12">
        <v>7.0307476102999997</v>
      </c>
      <c r="D114" s="12">
        <f t="shared" si="3"/>
        <v>10.313145117446487</v>
      </c>
    </row>
    <row r="115" spans="1:4" x14ac:dyDescent="0.2">
      <c r="A115" s="14" t="s">
        <v>117</v>
      </c>
      <c r="B115" s="26">
        <v>1.6719999999999999</v>
      </c>
      <c r="C115" s="12">
        <v>8.8539887144999998</v>
      </c>
      <c r="D115" s="12">
        <f t="shared" si="3"/>
        <v>12.891788840553296</v>
      </c>
    </row>
    <row r="116" spans="1:4" x14ac:dyDescent="0.2">
      <c r="A116" s="14" t="s">
        <v>118</v>
      </c>
      <c r="B116" s="26">
        <v>1.6843333332999999</v>
      </c>
      <c r="C116" s="12">
        <v>6.8919093562000002</v>
      </c>
      <c r="D116" s="12">
        <f t="shared" si="3"/>
        <v>9.9614373019820146</v>
      </c>
    </row>
    <row r="117" spans="1:4" x14ac:dyDescent="0.2">
      <c r="A117" s="14" t="s">
        <v>119</v>
      </c>
      <c r="B117" s="26">
        <v>1.7010000000000001</v>
      </c>
      <c r="C117" s="12">
        <v>6.5660024100000003</v>
      </c>
      <c r="D117" s="12">
        <f t="shared" si="3"/>
        <v>9.3973892599380608</v>
      </c>
    </row>
    <row r="118" spans="1:4" x14ac:dyDescent="0.2">
      <c r="A118" s="14" t="s">
        <v>120</v>
      </c>
      <c r="B118" s="26">
        <v>1.7143333332999999</v>
      </c>
      <c r="C118" s="12">
        <v>7.9565428560000004</v>
      </c>
      <c r="D118" s="12">
        <f t="shared" si="3"/>
        <v>11.298990128026478</v>
      </c>
    </row>
    <row r="119" spans="1:4" x14ac:dyDescent="0.2">
      <c r="A119" s="14" t="s">
        <v>121</v>
      </c>
      <c r="B119" s="26">
        <v>1.73</v>
      </c>
      <c r="C119" s="12">
        <v>10.256536981</v>
      </c>
      <c r="D119" s="12">
        <f t="shared" si="3"/>
        <v>14.433283414099666</v>
      </c>
    </row>
    <row r="120" spans="1:4" x14ac:dyDescent="0.2">
      <c r="A120" s="14" t="s">
        <v>122</v>
      </c>
      <c r="B120" s="26">
        <v>1.7423333333</v>
      </c>
      <c r="C120" s="12">
        <v>8.6930005916000006</v>
      </c>
      <c r="D120" s="12">
        <f t="shared" si="3"/>
        <v>12.146438518839171</v>
      </c>
    </row>
    <row r="121" spans="1:4" x14ac:dyDescent="0.2">
      <c r="A121" s="14" t="s">
        <v>123</v>
      </c>
      <c r="B121" s="26">
        <v>1.7589999999999999</v>
      </c>
      <c r="C121" s="12">
        <v>10.089315342000001</v>
      </c>
      <c r="D121" s="12">
        <f t="shared" si="3"/>
        <v>13.963887752905272</v>
      </c>
    </row>
    <row r="122" spans="1:4" x14ac:dyDescent="0.2">
      <c r="A122" s="14" t="s">
        <v>124</v>
      </c>
      <c r="B122" s="26">
        <v>1.7713333333000001</v>
      </c>
      <c r="C122" s="12">
        <v>10.706509938</v>
      </c>
      <c r="D122" s="12">
        <f t="shared" si="3"/>
        <v>14.71492732626529</v>
      </c>
    </row>
    <row r="123" spans="1:4" x14ac:dyDescent="0.2">
      <c r="A123" s="14" t="s">
        <v>125</v>
      </c>
      <c r="B123" s="26">
        <v>1.7763333333</v>
      </c>
      <c r="C123" s="12">
        <v>10.751646935</v>
      </c>
      <c r="D123" s="12">
        <f t="shared" si="3"/>
        <v>14.735369189530729</v>
      </c>
    </row>
    <row r="124" spans="1:4" x14ac:dyDescent="0.2">
      <c r="A124" s="14" t="s">
        <v>126</v>
      </c>
      <c r="B124" s="26">
        <v>1.7749999999999999</v>
      </c>
      <c r="C124" s="12">
        <v>7.6880911721</v>
      </c>
      <c r="D124" s="12">
        <f t="shared" si="3"/>
        <v>10.544613358220923</v>
      </c>
    </row>
    <row r="125" spans="1:4" x14ac:dyDescent="0.2">
      <c r="A125" s="14" t="s">
        <v>127</v>
      </c>
      <c r="B125" s="26">
        <v>1.7806666667</v>
      </c>
      <c r="C125" s="12">
        <v>7.2466451072</v>
      </c>
      <c r="D125" s="12">
        <f t="shared" si="3"/>
        <v>9.907517689851316</v>
      </c>
    </row>
    <row r="126" spans="1:4" x14ac:dyDescent="0.2">
      <c r="A126" s="14" t="s">
        <v>128</v>
      </c>
      <c r="B126" s="26">
        <v>1.7946666667</v>
      </c>
      <c r="C126" s="12">
        <v>8.3003130616000007</v>
      </c>
      <c r="D126" s="12">
        <f t="shared" si="3"/>
        <v>11.259553500747844</v>
      </c>
    </row>
    <row r="127" spans="1:4" x14ac:dyDescent="0.2">
      <c r="A127" s="14" t="s">
        <v>129</v>
      </c>
      <c r="B127" s="26">
        <v>1.8043333333</v>
      </c>
      <c r="C127" s="12">
        <v>10.324056937</v>
      </c>
      <c r="D127" s="12">
        <f t="shared" si="3"/>
        <v>13.929775305644878</v>
      </c>
    </row>
    <row r="128" spans="1:4" x14ac:dyDescent="0.2">
      <c r="A128" s="14" t="s">
        <v>130</v>
      </c>
      <c r="B128" s="26">
        <v>1.8149999999999999</v>
      </c>
      <c r="C128" s="12">
        <v>8.0316893992999994</v>
      </c>
      <c r="D128" s="12">
        <f t="shared" si="3"/>
        <v>10.773101911489503</v>
      </c>
    </row>
    <row r="129" spans="1:4" x14ac:dyDescent="0.2">
      <c r="A129" s="14" t="s">
        <v>131</v>
      </c>
      <c r="B129" s="26">
        <v>1.8336666666999999</v>
      </c>
      <c r="C129" s="12">
        <v>8.7494200843000005</v>
      </c>
      <c r="D129" s="12">
        <f t="shared" si="3"/>
        <v>11.616341497466721</v>
      </c>
    </row>
    <row r="130" spans="1:4" x14ac:dyDescent="0.2">
      <c r="A130" s="14" t="s">
        <v>132</v>
      </c>
      <c r="B130" s="26">
        <v>1.8306666667</v>
      </c>
      <c r="C130" s="12">
        <v>10.729331695999999</v>
      </c>
      <c r="D130" s="12">
        <f t="shared" si="3"/>
        <v>14.268354477838587</v>
      </c>
    </row>
    <row r="131" spans="1:4" x14ac:dyDescent="0.2">
      <c r="A131" s="14" t="s">
        <v>133</v>
      </c>
      <c r="B131" s="26">
        <v>1.8443333333</v>
      </c>
      <c r="C131" s="12">
        <v>12.625594359000001</v>
      </c>
      <c r="D131" s="12">
        <f t="shared" si="3"/>
        <v>16.665675024354851</v>
      </c>
    </row>
    <row r="132" spans="1:4" x14ac:dyDescent="0.2">
      <c r="A132" s="14" t="s">
        <v>134</v>
      </c>
      <c r="B132" s="26">
        <v>1.8513333332999999</v>
      </c>
      <c r="C132" s="12">
        <v>9.7768076197999996</v>
      </c>
      <c r="D132" s="12">
        <f t="shared" si="3"/>
        <v>12.856505540905003</v>
      </c>
    </row>
    <row r="133" spans="1:4" x14ac:dyDescent="0.2">
      <c r="A133" s="14" t="s">
        <v>135</v>
      </c>
      <c r="B133" s="26">
        <v>1.867</v>
      </c>
      <c r="C133" s="12">
        <v>9.8382450862000006</v>
      </c>
      <c r="D133" s="12">
        <f t="shared" ref="D133:D164" si="4">C133*$B$193/B133</f>
        <v>12.828734341368103</v>
      </c>
    </row>
    <row r="134" spans="1:4" x14ac:dyDescent="0.2">
      <c r="A134" s="14" t="s">
        <v>136</v>
      </c>
      <c r="B134" s="26">
        <v>1.8816666666999999</v>
      </c>
      <c r="C134" s="12">
        <v>11.354012114</v>
      </c>
      <c r="D134" s="12">
        <f t="shared" si="4"/>
        <v>14.689842997568713</v>
      </c>
    </row>
    <row r="135" spans="1:4" x14ac:dyDescent="0.2">
      <c r="A135" s="14" t="s">
        <v>137</v>
      </c>
      <c r="B135" s="26">
        <v>1.8936666666999999</v>
      </c>
      <c r="C135" s="12">
        <v>13.527092732</v>
      </c>
      <c r="D135" s="12">
        <f t="shared" si="4"/>
        <v>17.390474228399182</v>
      </c>
    </row>
    <row r="136" spans="1:4" x14ac:dyDescent="0.2">
      <c r="A136" s="14" t="s">
        <v>138</v>
      </c>
      <c r="B136" s="26">
        <v>1.9139999999999999</v>
      </c>
      <c r="C136" s="12">
        <v>11.291872561</v>
      </c>
      <c r="D136" s="12">
        <f t="shared" si="4"/>
        <v>14.362648337118467</v>
      </c>
    </row>
    <row r="137" spans="1:4" x14ac:dyDescent="0.2">
      <c r="A137" s="14" t="s">
        <v>139</v>
      </c>
      <c r="B137" s="26">
        <v>1.9236666667</v>
      </c>
      <c r="C137" s="12">
        <v>10.872760166000001</v>
      </c>
      <c r="D137" s="12">
        <f t="shared" si="4"/>
        <v>13.760064866422976</v>
      </c>
    </row>
    <row r="138" spans="1:4" x14ac:dyDescent="0.2">
      <c r="A138" s="14" t="s">
        <v>140</v>
      </c>
      <c r="B138" s="26">
        <v>1.9366666667000001</v>
      </c>
      <c r="C138" s="12">
        <v>12.522113772000001</v>
      </c>
      <c r="D138" s="12">
        <f t="shared" si="4"/>
        <v>15.741034113182987</v>
      </c>
    </row>
    <row r="139" spans="1:4" x14ac:dyDescent="0.2">
      <c r="A139" s="14" t="s">
        <v>141</v>
      </c>
      <c r="B139" s="26">
        <v>1.966</v>
      </c>
      <c r="C139" s="12">
        <v>15.636551425</v>
      </c>
      <c r="D139" s="12">
        <f t="shared" si="4"/>
        <v>19.362790941184233</v>
      </c>
    </row>
    <row r="140" spans="1:4" x14ac:dyDescent="0.2">
      <c r="A140" s="14" t="s">
        <v>142</v>
      </c>
      <c r="B140" s="26">
        <v>1.9843333332999999</v>
      </c>
      <c r="C140" s="12">
        <v>15.169305442000001</v>
      </c>
      <c r="D140" s="12">
        <f t="shared" si="4"/>
        <v>18.610650819615888</v>
      </c>
    </row>
    <row r="141" spans="1:4" x14ac:dyDescent="0.2">
      <c r="A141" s="14" t="s">
        <v>143</v>
      </c>
      <c r="B141" s="26">
        <v>1.9946666666999999</v>
      </c>
      <c r="C141" s="12">
        <v>14.060256932</v>
      </c>
      <c r="D141" s="12">
        <f t="shared" si="4"/>
        <v>17.160637570893904</v>
      </c>
    </row>
    <row r="142" spans="1:4" x14ac:dyDescent="0.2">
      <c r="A142" s="14" t="s">
        <v>144</v>
      </c>
      <c r="B142" s="26">
        <v>2.0126666666999999</v>
      </c>
      <c r="C142" s="12">
        <v>13.964245328000001</v>
      </c>
      <c r="D142" s="12">
        <f t="shared" si="4"/>
        <v>16.89102903648606</v>
      </c>
    </row>
    <row r="143" spans="1:4" x14ac:dyDescent="0.2">
      <c r="A143" s="14" t="s">
        <v>145</v>
      </c>
      <c r="B143" s="26">
        <v>2.0316666667000001</v>
      </c>
      <c r="C143" s="12">
        <v>15.859369933</v>
      </c>
      <c r="D143" s="12">
        <f t="shared" si="4"/>
        <v>19.003953833667644</v>
      </c>
    </row>
    <row r="144" spans="1:4" x14ac:dyDescent="0.2">
      <c r="A144" s="14" t="s">
        <v>146</v>
      </c>
      <c r="B144" s="26">
        <v>2.0233333333000001</v>
      </c>
      <c r="C144" s="12">
        <v>12.500345907</v>
      </c>
      <c r="D144" s="12">
        <f t="shared" si="4"/>
        <v>15.040597419675361</v>
      </c>
    </row>
    <row r="145" spans="1:4" x14ac:dyDescent="0.2">
      <c r="A145" s="14" t="s">
        <v>147</v>
      </c>
      <c r="B145" s="26">
        <v>2.0431699999999999</v>
      </c>
      <c r="C145" s="12">
        <v>12.324631611999999</v>
      </c>
      <c r="D145" s="12">
        <f t="shared" si="4"/>
        <v>14.685202385479645</v>
      </c>
    </row>
    <row r="146" spans="1:4" x14ac:dyDescent="0.2">
      <c r="A146" s="14" t="s">
        <v>148</v>
      </c>
      <c r="B146" s="26">
        <v>2.0663100000000001</v>
      </c>
      <c r="C146" s="12">
        <v>14.237018304999999</v>
      </c>
      <c r="D146" s="12">
        <f t="shared" si="4"/>
        <v>16.773900340024351</v>
      </c>
    </row>
    <row r="147" spans="1:4" x14ac:dyDescent="0.2">
      <c r="A147" s="14" t="s">
        <v>149</v>
      </c>
      <c r="B147" s="26">
        <v>2.0793900000000001</v>
      </c>
      <c r="C147" s="12">
        <v>16.481205973000002</v>
      </c>
      <c r="D147" s="12">
        <f t="shared" si="4"/>
        <v>19.295832848139305</v>
      </c>
    </row>
    <row r="148" spans="1:4" x14ac:dyDescent="0.2">
      <c r="A148" s="14" t="s">
        <v>150</v>
      </c>
      <c r="B148" s="26">
        <v>2.1048966667000002</v>
      </c>
      <c r="C148" s="12">
        <v>12.858624644000001</v>
      </c>
      <c r="D148" s="12">
        <f t="shared" si="4"/>
        <v>14.872166232936614</v>
      </c>
    </row>
    <row r="149" spans="1:4" x14ac:dyDescent="0.2">
      <c r="A149" s="14" t="s">
        <v>151</v>
      </c>
      <c r="B149" s="26">
        <v>2.1276966666999999</v>
      </c>
      <c r="C149" s="12">
        <v>12.605657901000001</v>
      </c>
      <c r="D149" s="12">
        <f t="shared" si="4"/>
        <v>14.42335510644625</v>
      </c>
    </row>
    <row r="150" spans="1:4" x14ac:dyDescent="0.2">
      <c r="A150" s="14" t="s">
        <v>152</v>
      </c>
      <c r="B150" s="26">
        <v>2.1553766667000001</v>
      </c>
      <c r="C150" s="12">
        <v>15.88119442</v>
      </c>
      <c r="D150" s="12">
        <f t="shared" si="4"/>
        <v>17.937853711417688</v>
      </c>
    </row>
    <row r="151" spans="1:4" x14ac:dyDescent="0.2">
      <c r="A151" s="14" t="s">
        <v>153</v>
      </c>
      <c r="B151" s="26">
        <v>2.1886100000000002</v>
      </c>
      <c r="C151" s="12">
        <v>19.776655492</v>
      </c>
      <c r="D151" s="12">
        <f t="shared" si="4"/>
        <v>21.998595867649314</v>
      </c>
    </row>
    <row r="152" spans="1:4" x14ac:dyDescent="0.2">
      <c r="A152" s="14" t="s">
        <v>154</v>
      </c>
      <c r="B152" s="26">
        <v>2.1384866667</v>
      </c>
      <c r="C152" s="12">
        <v>13.532172959</v>
      </c>
      <c r="D152" s="12">
        <f t="shared" si="4"/>
        <v>15.405347019635611</v>
      </c>
    </row>
    <row r="153" spans="1:4" x14ac:dyDescent="0.2">
      <c r="A153" s="14" t="s">
        <v>155</v>
      </c>
      <c r="B153" s="26">
        <v>2.1237766667</v>
      </c>
      <c r="C153" s="12">
        <v>12.281649222</v>
      </c>
      <c r="D153" s="12">
        <f t="shared" si="4"/>
        <v>14.078563262499323</v>
      </c>
    </row>
    <row r="154" spans="1:4" x14ac:dyDescent="0.2">
      <c r="A154" s="14" t="s">
        <v>156</v>
      </c>
      <c r="B154" s="26">
        <v>2.1350699999999998</v>
      </c>
      <c r="C154" s="12">
        <v>12.501107147000001</v>
      </c>
      <c r="D154" s="12">
        <f t="shared" si="4"/>
        <v>14.254331405434057</v>
      </c>
    </row>
    <row r="155" spans="1:4" x14ac:dyDescent="0.2">
      <c r="A155" s="14" t="s">
        <v>157</v>
      </c>
      <c r="B155" s="26">
        <v>2.1534399999999998</v>
      </c>
      <c r="C155" s="12">
        <v>15.217545757</v>
      </c>
      <c r="D155" s="12">
        <f t="shared" si="4"/>
        <v>17.203718708484811</v>
      </c>
    </row>
    <row r="156" spans="1:4" x14ac:dyDescent="0.2">
      <c r="A156" s="14" t="s">
        <v>158</v>
      </c>
      <c r="B156" s="26">
        <v>2.1703000000000001</v>
      </c>
      <c r="C156" s="12">
        <v>10.952025391999999</v>
      </c>
      <c r="D156" s="12">
        <f t="shared" si="4"/>
        <v>12.285282967758175</v>
      </c>
    </row>
    <row r="157" spans="1:4" x14ac:dyDescent="0.2">
      <c r="A157" s="14" t="s">
        <v>159</v>
      </c>
      <c r="B157" s="26">
        <v>2.17374</v>
      </c>
      <c r="C157" s="12">
        <v>10.712775365000001</v>
      </c>
      <c r="D157" s="12">
        <f t="shared" si="4"/>
        <v>11.997890491592354</v>
      </c>
    </row>
    <row r="158" spans="1:4" x14ac:dyDescent="0.2">
      <c r="A158" s="14" t="s">
        <v>160</v>
      </c>
      <c r="B158" s="26">
        <v>2.1729733332999999</v>
      </c>
      <c r="C158" s="12">
        <v>12.923139136</v>
      </c>
      <c r="D158" s="12">
        <f t="shared" si="4"/>
        <v>14.47851818382393</v>
      </c>
    </row>
    <row r="159" spans="1:4" x14ac:dyDescent="0.2">
      <c r="A159" s="14" t="s">
        <v>161</v>
      </c>
      <c r="B159" s="26">
        <v>2.1793433332999999</v>
      </c>
      <c r="C159" s="12">
        <v>16.147674498000001</v>
      </c>
      <c r="D159" s="12">
        <f t="shared" si="4"/>
        <v>18.038267562253587</v>
      </c>
    </row>
    <row r="160" spans="1:4" x14ac:dyDescent="0.2">
      <c r="A160" s="14" t="s">
        <v>162</v>
      </c>
      <c r="B160" s="26">
        <v>2.19699</v>
      </c>
      <c r="C160" s="12">
        <v>10.708874521</v>
      </c>
      <c r="D160" s="12">
        <f t="shared" si="4"/>
        <v>11.866598326288505</v>
      </c>
    </row>
    <row r="161" spans="1:5" x14ac:dyDescent="0.2">
      <c r="A161" s="14" t="s">
        <v>163</v>
      </c>
      <c r="B161" s="26">
        <v>2.2204366667</v>
      </c>
      <c r="C161" s="12">
        <v>10.114185715</v>
      </c>
      <c r="D161" s="12">
        <f t="shared" si="4"/>
        <v>11.089271740636924</v>
      </c>
    </row>
    <row r="162" spans="1:5" x14ac:dyDescent="0.2">
      <c r="A162" s="14" t="s">
        <v>164</v>
      </c>
      <c r="B162" s="26">
        <v>2.2456833333000001</v>
      </c>
      <c r="C162" s="12">
        <v>12.312851985</v>
      </c>
      <c r="D162" s="12">
        <f t="shared" si="4"/>
        <v>13.348136384323425</v>
      </c>
    </row>
    <row r="163" spans="1:5" x14ac:dyDescent="0.2">
      <c r="A163" s="14" t="s">
        <v>165</v>
      </c>
      <c r="B163" s="26">
        <v>2.2603266667000002</v>
      </c>
      <c r="C163" s="12">
        <v>16.131138433</v>
      </c>
      <c r="D163" s="12">
        <f t="shared" si="4"/>
        <v>17.374179413202704</v>
      </c>
    </row>
    <row r="164" spans="1:5" x14ac:dyDescent="0.2">
      <c r="A164" s="14" t="s">
        <v>166</v>
      </c>
      <c r="B164" s="26">
        <v>2.2704733333</v>
      </c>
      <c r="C164" s="12">
        <v>10.638284912</v>
      </c>
      <c r="D164" s="12">
        <f t="shared" si="4"/>
        <v>11.40684930827223</v>
      </c>
    </row>
    <row r="165" spans="1:5" x14ac:dyDescent="0.2">
      <c r="A165" s="14" t="s">
        <v>213</v>
      </c>
      <c r="B165" s="26">
        <v>2.2837700000000001</v>
      </c>
      <c r="C165" s="12">
        <v>9.7378654604000001</v>
      </c>
      <c r="D165" s="12">
        <f t="shared" ref="D165:D192" si="5">C165*$B$193/B165</f>
        <v>10.380586668011945</v>
      </c>
    </row>
    <row r="166" spans="1:5" x14ac:dyDescent="0.2">
      <c r="A166" s="14" t="s">
        <v>214</v>
      </c>
      <c r="B166" s="26">
        <v>2.2883800000000001</v>
      </c>
      <c r="C166" s="12">
        <v>12.127978689000001</v>
      </c>
      <c r="D166" s="12">
        <f t="shared" si="5"/>
        <v>12.902408092312141</v>
      </c>
    </row>
    <row r="167" spans="1:5" x14ac:dyDescent="0.2">
      <c r="A167" s="14" t="s">
        <v>215</v>
      </c>
      <c r="B167" s="26">
        <v>2.2976866667000002</v>
      </c>
      <c r="C167" s="12">
        <v>15.203059949</v>
      </c>
      <c r="D167" s="12">
        <f t="shared" si="5"/>
        <v>16.108336612858448</v>
      </c>
    </row>
    <row r="168" spans="1:5" x14ac:dyDescent="0.2">
      <c r="A168" s="18" t="s">
        <v>216</v>
      </c>
      <c r="B168" s="26">
        <v>2.3140166667000002</v>
      </c>
      <c r="C168" s="12">
        <v>10.189924952</v>
      </c>
      <c r="D168" s="12">
        <f t="shared" si="5"/>
        <v>10.720498867763753</v>
      </c>
    </row>
    <row r="169" spans="1:5" x14ac:dyDescent="0.2">
      <c r="A169" s="14" t="s">
        <v>243</v>
      </c>
      <c r="B169" s="26">
        <v>2.3231966666999999</v>
      </c>
      <c r="C169" s="12">
        <v>9.2342405722999992</v>
      </c>
      <c r="D169" s="12">
        <f t="shared" ref="D169:D188" si="6">C169*$B$193/B169</f>
        <v>9.6766648869893697</v>
      </c>
    </row>
    <row r="170" spans="1:5" x14ac:dyDescent="0.2">
      <c r="A170" s="14" t="s">
        <v>244</v>
      </c>
      <c r="B170" s="26">
        <v>2.32036</v>
      </c>
      <c r="C170" s="12">
        <v>11.895412564000001</v>
      </c>
      <c r="D170" s="12">
        <f t="shared" si="6"/>
        <v>12.480576060916521</v>
      </c>
    </row>
    <row r="171" spans="1:5" x14ac:dyDescent="0.2">
      <c r="A171" s="14" t="s">
        <v>245</v>
      </c>
      <c r="B171" s="26">
        <v>2.3321333332999998</v>
      </c>
      <c r="C171" s="12">
        <v>16.128345428999999</v>
      </c>
      <c r="D171" s="12">
        <f t="shared" si="6"/>
        <v>16.836310728736247</v>
      </c>
    </row>
    <row r="172" spans="1:5" x14ac:dyDescent="0.2">
      <c r="A172" s="14" t="s">
        <v>246</v>
      </c>
      <c r="B172" s="26">
        <v>2.3428533332999999</v>
      </c>
      <c r="C172" s="12">
        <v>9.8874353103000008</v>
      </c>
      <c r="D172" s="12">
        <f t="shared" si="6"/>
        <v>10.274224370145124</v>
      </c>
    </row>
    <row r="173" spans="1:5" x14ac:dyDescent="0.2">
      <c r="A173" s="14" t="s">
        <v>247</v>
      </c>
      <c r="B173" s="26">
        <v>2.3565133333000001</v>
      </c>
      <c r="C173" s="12">
        <v>9.8170863378999993</v>
      </c>
      <c r="D173" s="12">
        <f t="shared" si="6"/>
        <v>10.14199055029081</v>
      </c>
      <c r="E173" s="22"/>
    </row>
    <row r="174" spans="1:5" x14ac:dyDescent="0.2">
      <c r="A174" s="14" t="s">
        <v>248</v>
      </c>
      <c r="B174" s="26">
        <v>2.3677133332999998</v>
      </c>
      <c r="C174" s="12">
        <v>13.107372985</v>
      </c>
      <c r="D174" s="12">
        <f t="shared" si="6"/>
        <v>13.477117990884459</v>
      </c>
      <c r="E174" s="22"/>
    </row>
    <row r="175" spans="1:5" x14ac:dyDescent="0.2">
      <c r="A175" s="14" t="s">
        <v>249</v>
      </c>
      <c r="B175" s="26">
        <v>2.3731066667</v>
      </c>
      <c r="C175" s="12">
        <v>16.941716450000001</v>
      </c>
      <c r="D175" s="12">
        <f t="shared" si="6"/>
        <v>17.380034805491871</v>
      </c>
    </row>
    <row r="176" spans="1:5" x14ac:dyDescent="0.2">
      <c r="A176" s="18" t="s">
        <v>250</v>
      </c>
      <c r="B176" s="26">
        <v>2.3712533332999999</v>
      </c>
      <c r="C176" s="12">
        <v>10.522915012</v>
      </c>
      <c r="D176" s="12">
        <f t="shared" si="6"/>
        <v>10.803602604839424</v>
      </c>
    </row>
    <row r="177" spans="1:5" x14ac:dyDescent="0.2">
      <c r="A177" s="14" t="s">
        <v>251</v>
      </c>
      <c r="B177" s="26">
        <v>2.3540933332999998</v>
      </c>
      <c r="C177" s="12">
        <v>9.2904614117000008</v>
      </c>
      <c r="D177" s="12">
        <f t="shared" si="6"/>
        <v>9.6078032033349956</v>
      </c>
      <c r="E177" s="22"/>
    </row>
    <row r="178" spans="1:5" x14ac:dyDescent="0.2">
      <c r="A178" s="14" t="s">
        <v>252</v>
      </c>
      <c r="B178" s="26">
        <v>2.3683200000000002</v>
      </c>
      <c r="C178" s="12">
        <v>12.019815071</v>
      </c>
      <c r="D178" s="12">
        <f t="shared" si="6"/>
        <v>12.355715388802942</v>
      </c>
      <c r="E178" s="22"/>
    </row>
    <row r="179" spans="1:5" x14ac:dyDescent="0.2">
      <c r="A179" s="14" t="s">
        <v>253</v>
      </c>
      <c r="B179" s="26">
        <v>2.37642</v>
      </c>
      <c r="C179" s="12">
        <v>16.517115072999999</v>
      </c>
      <c r="D179" s="12">
        <f t="shared" si="6"/>
        <v>16.920823218824445</v>
      </c>
      <c r="E179" s="10" t="s">
        <v>182</v>
      </c>
    </row>
    <row r="180" spans="1:5" x14ac:dyDescent="0.2">
      <c r="A180" s="18" t="s">
        <v>254</v>
      </c>
      <c r="B180" s="26">
        <v>2.3809733333</v>
      </c>
      <c r="C180" s="12">
        <v>10.084025248</v>
      </c>
      <c r="D180" s="12">
        <f t="shared" si="6"/>
        <v>10.31074118261188</v>
      </c>
      <c r="E180" s="10" t="s">
        <v>183</v>
      </c>
    </row>
    <row r="181" spans="1:5" x14ac:dyDescent="0.2">
      <c r="A181" s="14" t="s">
        <v>259</v>
      </c>
      <c r="B181" s="26">
        <v>2.3791133332999999</v>
      </c>
      <c r="C181" s="12">
        <v>8.5311971083000007</v>
      </c>
      <c r="D181" s="12">
        <f t="shared" si="6"/>
        <v>8.7298209775220652</v>
      </c>
      <c r="E181" s="22">
        <f>MAX('Natural Gas-M'!E461:E463)</f>
        <v>0</v>
      </c>
    </row>
    <row r="182" spans="1:5" x14ac:dyDescent="0.2">
      <c r="A182" s="14" t="s">
        <v>260</v>
      </c>
      <c r="B182" s="26">
        <v>2.3940000000000001</v>
      </c>
      <c r="C182" s="12">
        <v>11.157700008999999</v>
      </c>
      <c r="D182" s="12">
        <f t="shared" si="6"/>
        <v>11.346476734632637</v>
      </c>
      <c r="E182" s="22">
        <f>MAX('Natural Gas-M'!E464:E466)</f>
        <v>0</v>
      </c>
    </row>
    <row r="183" spans="1:5" x14ac:dyDescent="0.2">
      <c r="A183" s="14" t="s">
        <v>261</v>
      </c>
      <c r="B183" s="26">
        <v>2.4037099999999998</v>
      </c>
      <c r="C183" s="12">
        <v>16.989594713999999</v>
      </c>
      <c r="D183" s="12">
        <f t="shared" si="6"/>
        <v>17.207248915057082</v>
      </c>
      <c r="E183" s="22">
        <f>MAX('Natural Gas-M'!E467:E469)</f>
        <v>0</v>
      </c>
    </row>
    <row r="184" spans="1:5" x14ac:dyDescent="0.2">
      <c r="A184" s="18" t="s">
        <v>262</v>
      </c>
      <c r="B184" s="26">
        <v>2.4239732592999998</v>
      </c>
      <c r="C184" s="12">
        <v>10.962420809999999</v>
      </c>
      <c r="D184" s="12">
        <f t="shared" si="6"/>
        <v>11.01004609239595</v>
      </c>
      <c r="E184" s="22">
        <f>MAX('Natural Gas-M'!E470:E472)</f>
        <v>1</v>
      </c>
    </row>
    <row r="185" spans="1:5" x14ac:dyDescent="0.2">
      <c r="A185" s="14" t="s">
        <v>263</v>
      </c>
      <c r="B185" s="26">
        <v>2.4392106667000002</v>
      </c>
      <c r="C185" s="12">
        <v>10.075261324</v>
      </c>
      <c r="D185" s="12">
        <f t="shared" si="6"/>
        <v>10.055820241023913</v>
      </c>
      <c r="E185" s="22">
        <f>MAX('Natural Gas-M'!E473:E475)</f>
        <v>1</v>
      </c>
    </row>
    <row r="186" spans="1:5" x14ac:dyDescent="0.2">
      <c r="A186" s="14" t="s">
        <v>264</v>
      </c>
      <c r="B186" s="26">
        <v>2.4515259999999999</v>
      </c>
      <c r="C186" s="12">
        <v>12.659256226</v>
      </c>
      <c r="D186" s="12">
        <f t="shared" si="6"/>
        <v>12.571357562278314</v>
      </c>
      <c r="E186" s="22">
        <f>MAX('Natural Gas-M'!E476:E478)</f>
        <v>1</v>
      </c>
    </row>
    <row r="187" spans="1:5" x14ac:dyDescent="0.2">
      <c r="A187" s="14" t="s">
        <v>265</v>
      </c>
      <c r="B187" s="26">
        <v>2.4663040000000001</v>
      </c>
      <c r="C187" s="12">
        <v>16.88937026</v>
      </c>
      <c r="D187" s="12">
        <f t="shared" si="6"/>
        <v>16.671602306711193</v>
      </c>
      <c r="E187" s="22">
        <f>MAX('Natural Gas-M'!E479:E481)</f>
        <v>1</v>
      </c>
    </row>
    <row r="188" spans="1:5" x14ac:dyDescent="0.2">
      <c r="A188" s="18" t="s">
        <v>266</v>
      </c>
      <c r="B188" s="26">
        <v>2.4815429999999998</v>
      </c>
      <c r="C188" s="12">
        <v>11.092373436999999</v>
      </c>
      <c r="D188" s="12">
        <f t="shared" si="6"/>
        <v>10.88211145318467</v>
      </c>
      <c r="E188" s="22">
        <f>MAX('Natural Gas-M'!E482:E484)</f>
        <v>1</v>
      </c>
    </row>
    <row r="189" spans="1:5" x14ac:dyDescent="0.2">
      <c r="A189" s="14" t="s">
        <v>267</v>
      </c>
      <c r="B189" s="26">
        <v>2.4989780000000001</v>
      </c>
      <c r="C189" s="12">
        <v>10.221279225</v>
      </c>
      <c r="D189" s="12">
        <f t="shared" si="5"/>
        <v>9.9575687174434506</v>
      </c>
      <c r="E189" s="22">
        <f>MAX('Natural Gas-M'!E485:E487)</f>
        <v>1</v>
      </c>
    </row>
    <row r="190" spans="1:5" x14ac:dyDescent="0.2">
      <c r="A190" s="14" t="s">
        <v>268</v>
      </c>
      <c r="B190" s="26">
        <v>2.5136509999999999</v>
      </c>
      <c r="C190" s="12">
        <v>12.793884561</v>
      </c>
      <c r="D190" s="12">
        <f t="shared" si="5"/>
        <v>12.391045192547711</v>
      </c>
      <c r="E190" s="22">
        <f>MAX('Natural Gas-M'!E488:E490)</f>
        <v>1</v>
      </c>
    </row>
    <row r="191" spans="1:5" x14ac:dyDescent="0.2">
      <c r="A191" s="14" t="s">
        <v>269</v>
      </c>
      <c r="B191" s="26">
        <v>2.5284779999999998</v>
      </c>
      <c r="C191" s="12">
        <v>17.063525544000001</v>
      </c>
      <c r="D191" s="12">
        <f t="shared" si="5"/>
        <v>16.429338594589385</v>
      </c>
      <c r="E191" s="22">
        <f>MAX('Natural Gas-M'!E491:E493)</f>
        <v>1</v>
      </c>
    </row>
    <row r="192" spans="1:5" x14ac:dyDescent="0.2">
      <c r="A192" s="18" t="s">
        <v>270</v>
      </c>
      <c r="B192" s="26">
        <v>2.5427083332999998</v>
      </c>
      <c r="C192" s="12">
        <v>11.247650427</v>
      </c>
      <c r="D192" s="12">
        <f t="shared" si="5"/>
        <v>10.76900940486378</v>
      </c>
      <c r="E192" s="22">
        <f>MAX('Natural Gas-M'!E494:E496)</f>
        <v>1</v>
      </c>
    </row>
    <row r="193" spans="1:5" x14ac:dyDescent="0.2">
      <c r="A193" s="15" t="str">
        <f>"Base CPI ("&amp;TEXT('Notes and Sources'!$G$7,"m/yyyy")&amp;")"</f>
        <v>Base CPI (1/2017)</v>
      </c>
      <c r="B193" s="28">
        <v>2.434504</v>
      </c>
      <c r="C193" s="16"/>
      <c r="D193" s="16"/>
      <c r="E193" s="20"/>
    </row>
    <row r="194" spans="1:5" x14ac:dyDescent="0.2">
      <c r="A194" s="42" t="str">
        <f>A1&amp;" "&amp;TEXT(C1,"Mmmm yyyy")</f>
        <v>EIA Short-Term Energy Outlook, January 2017</v>
      </c>
      <c r="B194" s="42"/>
      <c r="C194" s="42"/>
      <c r="D194" s="42"/>
      <c r="E194" s="42"/>
    </row>
    <row r="195" spans="1:5" x14ac:dyDescent="0.2">
      <c r="A195" s="37" t="s">
        <v>184</v>
      </c>
      <c r="B195" s="37"/>
      <c r="C195" s="37"/>
      <c r="D195" s="37"/>
      <c r="E195" s="37"/>
    </row>
    <row r="196" spans="1:5" x14ac:dyDescent="0.2">
      <c r="A196" s="37" t="s">
        <v>207</v>
      </c>
      <c r="B196" s="37"/>
      <c r="C196" s="37"/>
      <c r="D196" s="37"/>
      <c r="E196" s="37"/>
    </row>
    <row r="197" spans="1:5" x14ac:dyDescent="0.2">
      <c r="A197" s="34" t="str">
        <f>"Real Price ("&amp;TEXT($C$1,"mmm yyyy")&amp;" $)"</f>
        <v>Real Price (Jan 2017 $)</v>
      </c>
      <c r="B197" s="34"/>
      <c r="C197" s="34"/>
      <c r="D197" s="34"/>
      <c r="E197" s="34"/>
    </row>
    <row r="198" spans="1:5" x14ac:dyDescent="0.2">
      <c r="A198" s="38" t="s">
        <v>167</v>
      </c>
      <c r="B198" s="38"/>
      <c r="C198" s="38"/>
      <c r="D198" s="38"/>
      <c r="E198" s="38"/>
    </row>
  </sheetData>
  <mergeCells count="7">
    <mergeCell ref="A196:E196"/>
    <mergeCell ref="A198:E198"/>
    <mergeCell ref="C39:D39"/>
    <mergeCell ref="A1:B1"/>
    <mergeCell ref="C1:D1"/>
    <mergeCell ref="A194:E194"/>
    <mergeCell ref="A195:E195"/>
  </mergeCells>
  <phoneticPr fontId="3" type="noConversion"/>
  <conditionalFormatting sqref="B161:D162 B173:D174 B177:D178 B181:D184 B189:D192">
    <cfRule type="expression" dxfId="28" priority="3" stopIfTrue="1">
      <formula>$E161=1</formula>
    </cfRule>
  </conditionalFormatting>
  <conditionalFormatting sqref="B163:D164 B167:D168 B171:D172">
    <cfRule type="expression" dxfId="27" priority="4" stopIfTrue="1">
      <formula>#REF!=1</formula>
    </cfRule>
  </conditionalFormatting>
  <conditionalFormatting sqref="B166:D166 B169:D170">
    <cfRule type="expression" dxfId="26" priority="10" stopIfTrue="1">
      <formula>#REF!=1</formula>
    </cfRule>
  </conditionalFormatting>
  <conditionalFormatting sqref="B165:D165">
    <cfRule type="expression" dxfId="25" priority="17" stopIfTrue="1">
      <formula>$E169=1</formula>
    </cfRule>
  </conditionalFormatting>
  <conditionalFormatting sqref="B169:D172">
    <cfRule type="expression" dxfId="24" priority="18" stopIfTrue="1">
      <formula>#REF!=1</formula>
    </cfRule>
  </conditionalFormatting>
  <conditionalFormatting sqref="B175:D176">
    <cfRule type="expression" dxfId="23" priority="44" stopIfTrue="1">
      <formula>#REF!=1</formula>
    </cfRule>
  </conditionalFormatting>
  <conditionalFormatting sqref="B179:D180">
    <cfRule type="expression" dxfId="22" priority="67" stopIfTrue="1">
      <formula>#REF!=1</formula>
    </cfRule>
  </conditionalFormatting>
  <conditionalFormatting sqref="B185:D188">
    <cfRule type="expression" dxfId="21" priority="1" stopIfTrue="1">
      <formula>$E185=1</formula>
    </cfRule>
  </conditionalFormatting>
  <hyperlinks>
    <hyperlink ref="A3" location="Contents!B4" display="Return to Contents"/>
    <hyperlink ref="A198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42745</v>
      </c>
      <c r="D1" s="41"/>
    </row>
    <row r="2" spans="1:4" ht="15.75" x14ac:dyDescent="0.25">
      <c r="A2" s="11" t="s">
        <v>188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186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29587</v>
      </c>
      <c r="B41" s="26">
        <v>0.872</v>
      </c>
      <c r="C41" s="12">
        <v>3.94</v>
      </c>
      <c r="D41" s="12">
        <f t="shared" ref="D41:D92" si="0">C41*$B$497/B41</f>
        <v>10.999937798165137</v>
      </c>
    </row>
    <row r="42" spans="1:4" x14ac:dyDescent="0.2">
      <c r="A42" s="13">
        <v>29618</v>
      </c>
      <c r="B42" s="26">
        <v>0.88</v>
      </c>
      <c r="C42" s="12">
        <v>3.99</v>
      </c>
      <c r="D42" s="12">
        <f t="shared" si="0"/>
        <v>11.038262454545455</v>
      </c>
    </row>
    <row r="43" spans="1:4" x14ac:dyDescent="0.2">
      <c r="A43" s="13">
        <v>29646</v>
      </c>
      <c r="B43" s="26">
        <v>0.88600000000000001</v>
      </c>
      <c r="C43" s="12">
        <v>4.0599999999999996</v>
      </c>
      <c r="D43" s="12">
        <f t="shared" si="0"/>
        <v>11.155853544018056</v>
      </c>
    </row>
    <row r="44" spans="1:4" x14ac:dyDescent="0.2">
      <c r="A44" s="13">
        <v>29677</v>
      </c>
      <c r="B44" s="26">
        <v>0.89100000000000001</v>
      </c>
      <c r="C44" s="12">
        <v>4.1100000000000003</v>
      </c>
      <c r="D44" s="12">
        <f t="shared" si="0"/>
        <v>11.229866936026937</v>
      </c>
    </row>
    <row r="45" spans="1:4" x14ac:dyDescent="0.2">
      <c r="A45" s="13">
        <v>29707</v>
      </c>
      <c r="B45" s="26">
        <v>0.89700000000000002</v>
      </c>
      <c r="C45" s="12">
        <v>4.29</v>
      </c>
      <c r="D45" s="12">
        <f t="shared" si="0"/>
        <v>11.643279999999999</v>
      </c>
    </row>
    <row r="46" spans="1:4" x14ac:dyDescent="0.2">
      <c r="A46" s="13">
        <v>29738</v>
      </c>
      <c r="B46" s="26">
        <v>0.90500000000000003</v>
      </c>
      <c r="C46" s="12">
        <v>4.3</v>
      </c>
      <c r="D46" s="12">
        <f t="shared" si="0"/>
        <v>11.567256574585635</v>
      </c>
    </row>
    <row r="47" spans="1:4" x14ac:dyDescent="0.2">
      <c r="A47" s="13">
        <v>29768</v>
      </c>
      <c r="B47" s="26">
        <v>0.91500000000000004</v>
      </c>
      <c r="C47" s="12">
        <v>4.32</v>
      </c>
      <c r="D47" s="12">
        <f t="shared" si="0"/>
        <v>11.494051672131148</v>
      </c>
    </row>
    <row r="48" spans="1:4" x14ac:dyDescent="0.2">
      <c r="A48" s="13">
        <v>29799</v>
      </c>
      <c r="B48" s="26">
        <v>0.92200000000000004</v>
      </c>
      <c r="C48" s="12">
        <v>4.3</v>
      </c>
      <c r="D48" s="12">
        <f t="shared" si="0"/>
        <v>11.353977440347071</v>
      </c>
    </row>
    <row r="49" spans="1:4" x14ac:dyDescent="0.2">
      <c r="A49" s="13">
        <v>29830</v>
      </c>
      <c r="B49" s="26">
        <v>0.93100000000000005</v>
      </c>
      <c r="C49" s="12">
        <v>4.47</v>
      </c>
      <c r="D49" s="12">
        <f t="shared" si="0"/>
        <v>11.688757121374865</v>
      </c>
    </row>
    <row r="50" spans="1:4" x14ac:dyDescent="0.2">
      <c r="A50" s="13">
        <v>29860</v>
      </c>
      <c r="B50" s="26">
        <v>0.93400000000000005</v>
      </c>
      <c r="C50" s="12">
        <v>4.5</v>
      </c>
      <c r="D50" s="12">
        <f t="shared" si="0"/>
        <v>11.729408993576017</v>
      </c>
    </row>
    <row r="51" spans="1:4" x14ac:dyDescent="0.2">
      <c r="A51" s="13">
        <v>29891</v>
      </c>
      <c r="B51" s="26">
        <v>0.93799999999999994</v>
      </c>
      <c r="C51" s="12">
        <v>4.53</v>
      </c>
      <c r="D51" s="12">
        <f t="shared" si="0"/>
        <v>11.757252793176974</v>
      </c>
    </row>
    <row r="52" spans="1:4" x14ac:dyDescent="0.2">
      <c r="A52" s="13">
        <v>29921</v>
      </c>
      <c r="B52" s="26">
        <v>0.94099999999999995</v>
      </c>
      <c r="C52" s="12">
        <v>4.55</v>
      </c>
      <c r="D52" s="12">
        <f t="shared" si="0"/>
        <v>11.771512433581298</v>
      </c>
    </row>
    <row r="53" spans="1:4" x14ac:dyDescent="0.2">
      <c r="A53" s="13">
        <v>29952</v>
      </c>
      <c r="B53" s="26">
        <v>0.94399999999999995</v>
      </c>
      <c r="C53" s="12">
        <v>4.6500000000000004</v>
      </c>
      <c r="D53" s="12">
        <f t="shared" ref="D53:D64" si="1">C53*$B$497/B53</f>
        <v>11.991995338983052</v>
      </c>
    </row>
    <row r="54" spans="1:4" x14ac:dyDescent="0.2">
      <c r="A54" s="13">
        <v>29983</v>
      </c>
      <c r="B54" s="26">
        <v>0.94699999999999995</v>
      </c>
      <c r="C54" s="12">
        <v>4.6900000000000004</v>
      </c>
      <c r="D54" s="12">
        <f t="shared" si="1"/>
        <v>12.056836071805703</v>
      </c>
    </row>
    <row r="55" spans="1:4" x14ac:dyDescent="0.2">
      <c r="A55" s="13">
        <v>30011</v>
      </c>
      <c r="B55" s="26">
        <v>0.94699999999999995</v>
      </c>
      <c r="C55" s="12">
        <v>4.78</v>
      </c>
      <c r="D55" s="12">
        <f t="shared" si="1"/>
        <v>12.288203928194299</v>
      </c>
    </row>
    <row r="56" spans="1:4" x14ac:dyDescent="0.2">
      <c r="A56" s="13">
        <v>30042</v>
      </c>
      <c r="B56" s="26">
        <v>0.95</v>
      </c>
      <c r="C56" s="12">
        <v>4.8600000000000003</v>
      </c>
      <c r="D56" s="12">
        <f t="shared" si="1"/>
        <v>12.454409936842108</v>
      </c>
    </row>
    <row r="57" spans="1:4" x14ac:dyDescent="0.2">
      <c r="A57" s="13">
        <v>30072</v>
      </c>
      <c r="B57" s="26">
        <v>0.95899999999999996</v>
      </c>
      <c r="C57" s="12">
        <v>5.17</v>
      </c>
      <c r="D57" s="12">
        <f t="shared" si="1"/>
        <v>13.12448976016684</v>
      </c>
    </row>
    <row r="58" spans="1:4" x14ac:dyDescent="0.2">
      <c r="A58" s="13">
        <v>30103</v>
      </c>
      <c r="B58" s="26">
        <v>0.97</v>
      </c>
      <c r="C58" s="12">
        <v>5.2</v>
      </c>
      <c r="D58" s="12">
        <f t="shared" si="1"/>
        <v>13.050949278350517</v>
      </c>
    </row>
    <row r="59" spans="1:4" x14ac:dyDescent="0.2">
      <c r="A59" s="13">
        <v>30133</v>
      </c>
      <c r="B59" s="26">
        <v>0.97499999999999998</v>
      </c>
      <c r="C59" s="12">
        <v>5.23</v>
      </c>
      <c r="D59" s="12">
        <f t="shared" si="1"/>
        <v>13.058929148717951</v>
      </c>
    </row>
    <row r="60" spans="1:4" x14ac:dyDescent="0.2">
      <c r="A60" s="13">
        <v>30164</v>
      </c>
      <c r="B60" s="26">
        <v>0.97699999999999998</v>
      </c>
      <c r="C60" s="12">
        <v>5.23</v>
      </c>
      <c r="D60" s="12">
        <f t="shared" si="1"/>
        <v>13.032196438075744</v>
      </c>
    </row>
    <row r="61" spans="1:4" x14ac:dyDescent="0.2">
      <c r="A61" s="13">
        <v>30195</v>
      </c>
      <c r="B61" s="26">
        <v>0.97699999999999998</v>
      </c>
      <c r="C61" s="12">
        <v>5.41</v>
      </c>
      <c r="D61" s="12">
        <f t="shared" si="1"/>
        <v>13.480723275332652</v>
      </c>
    </row>
    <row r="62" spans="1:4" x14ac:dyDescent="0.2">
      <c r="A62" s="13">
        <v>30225</v>
      </c>
      <c r="B62" s="26">
        <v>0.98099999999999998</v>
      </c>
      <c r="C62" s="12">
        <v>5.66</v>
      </c>
      <c r="D62" s="12">
        <f t="shared" si="1"/>
        <v>14.046169867482162</v>
      </c>
    </row>
    <row r="63" spans="1:4" x14ac:dyDescent="0.2">
      <c r="A63" s="13">
        <v>30256</v>
      </c>
      <c r="B63" s="26">
        <v>0.98</v>
      </c>
      <c r="C63" s="12">
        <v>5.68</v>
      </c>
      <c r="D63" s="12">
        <f t="shared" si="1"/>
        <v>14.110186448979592</v>
      </c>
    </row>
    <row r="64" spans="1:4" x14ac:dyDescent="0.2">
      <c r="A64" s="13">
        <v>30286</v>
      </c>
      <c r="B64" s="26">
        <v>0.97699999999999998</v>
      </c>
      <c r="C64" s="12">
        <v>5.74</v>
      </c>
      <c r="D64" s="12">
        <f t="shared" si="1"/>
        <v>14.303022476970318</v>
      </c>
    </row>
    <row r="65" spans="1:4" x14ac:dyDescent="0.2">
      <c r="A65" s="13">
        <v>30317</v>
      </c>
      <c r="B65" s="26">
        <v>0.97899999999999998</v>
      </c>
      <c r="C65" s="12">
        <v>5.86</v>
      </c>
      <c r="D65" s="12">
        <f t="shared" si="0"/>
        <v>14.572209846782432</v>
      </c>
    </row>
    <row r="66" spans="1:4" x14ac:dyDescent="0.2">
      <c r="A66" s="13">
        <v>30348</v>
      </c>
      <c r="B66" s="26">
        <v>0.98</v>
      </c>
      <c r="C66" s="12">
        <v>5.87</v>
      </c>
      <c r="D66" s="12">
        <f t="shared" si="0"/>
        <v>14.58218212244898</v>
      </c>
    </row>
    <row r="67" spans="1:4" x14ac:dyDescent="0.2">
      <c r="A67" s="13">
        <v>30376</v>
      </c>
      <c r="B67" s="26">
        <v>0.98099999999999998</v>
      </c>
      <c r="C67" s="12">
        <v>6</v>
      </c>
      <c r="D67" s="12">
        <f t="shared" si="0"/>
        <v>14.889932721712537</v>
      </c>
    </row>
    <row r="68" spans="1:4" x14ac:dyDescent="0.2">
      <c r="A68" s="13">
        <v>30407</v>
      </c>
      <c r="B68" s="26">
        <v>0.98799999999999999</v>
      </c>
      <c r="C68" s="12">
        <v>6.06</v>
      </c>
      <c r="D68" s="12">
        <f t="shared" si="0"/>
        <v>14.932281619433198</v>
      </c>
    </row>
    <row r="69" spans="1:4" x14ac:dyDescent="0.2">
      <c r="A69" s="13">
        <v>30437</v>
      </c>
      <c r="B69" s="26">
        <v>0.99199999999999999</v>
      </c>
      <c r="C69" s="12">
        <v>6.22</v>
      </c>
      <c r="D69" s="12">
        <f t="shared" si="0"/>
        <v>15.264732741935484</v>
      </c>
    </row>
    <row r="70" spans="1:4" x14ac:dyDescent="0.2">
      <c r="A70" s="13">
        <v>30468</v>
      </c>
      <c r="B70" s="26">
        <v>0.99399999999999999</v>
      </c>
      <c r="C70" s="12">
        <v>6.2</v>
      </c>
      <c r="D70" s="12">
        <f t="shared" si="0"/>
        <v>15.185035010060362</v>
      </c>
    </row>
    <row r="71" spans="1:4" x14ac:dyDescent="0.2">
      <c r="A71" s="13">
        <v>30498</v>
      </c>
      <c r="B71" s="26">
        <v>0.998</v>
      </c>
      <c r="C71" s="12">
        <v>6.21</v>
      </c>
      <c r="D71" s="12">
        <f t="shared" si="0"/>
        <v>15.148566973947895</v>
      </c>
    </row>
    <row r="72" spans="1:4" x14ac:dyDescent="0.2">
      <c r="A72" s="13">
        <v>30529</v>
      </c>
      <c r="B72" s="26">
        <v>1.0009999999999999</v>
      </c>
      <c r="C72" s="12">
        <v>6.18</v>
      </c>
      <c r="D72" s="12">
        <f t="shared" si="0"/>
        <v>15.030204515484517</v>
      </c>
    </row>
    <row r="73" spans="1:4" x14ac:dyDescent="0.2">
      <c r="A73" s="13">
        <v>30560</v>
      </c>
      <c r="B73" s="26">
        <v>1.004</v>
      </c>
      <c r="C73" s="12">
        <v>6.19</v>
      </c>
      <c r="D73" s="12">
        <f t="shared" si="0"/>
        <v>15.009541593625499</v>
      </c>
    </row>
    <row r="74" spans="1:4" x14ac:dyDescent="0.2">
      <c r="A74" s="13">
        <v>30590</v>
      </c>
      <c r="B74" s="26">
        <v>1.008</v>
      </c>
      <c r="C74" s="12">
        <v>6.7</v>
      </c>
      <c r="D74" s="12">
        <f t="shared" si="0"/>
        <v>16.181723015873018</v>
      </c>
    </row>
    <row r="75" spans="1:4" x14ac:dyDescent="0.2">
      <c r="A75" s="13">
        <v>30621</v>
      </c>
      <c r="B75" s="26">
        <v>1.0109999999999999</v>
      </c>
      <c r="C75" s="12">
        <v>6.3</v>
      </c>
      <c r="D75" s="12">
        <f t="shared" si="0"/>
        <v>15.170499703264097</v>
      </c>
    </row>
    <row r="76" spans="1:4" x14ac:dyDescent="0.2">
      <c r="A76" s="13">
        <v>30651</v>
      </c>
      <c r="B76" s="26">
        <v>1.014</v>
      </c>
      <c r="C76" s="12">
        <v>5.94</v>
      </c>
      <c r="D76" s="12">
        <f t="shared" si="0"/>
        <v>14.261295621301775</v>
      </c>
    </row>
    <row r="77" spans="1:4" x14ac:dyDescent="0.2">
      <c r="A77" s="13">
        <v>30682</v>
      </c>
      <c r="B77" s="26">
        <v>1.0209999999999999</v>
      </c>
      <c r="C77" s="12">
        <v>5.78</v>
      </c>
      <c r="D77" s="12">
        <f t="shared" si="0"/>
        <v>13.782010891283058</v>
      </c>
    </row>
    <row r="78" spans="1:4" x14ac:dyDescent="0.2">
      <c r="A78" s="13">
        <v>30713</v>
      </c>
      <c r="B78" s="26">
        <v>1.026</v>
      </c>
      <c r="C78" s="12">
        <v>5.84</v>
      </c>
      <c r="D78" s="12">
        <f t="shared" si="0"/>
        <v>13.857215750487329</v>
      </c>
    </row>
    <row r="79" spans="1:4" x14ac:dyDescent="0.2">
      <c r="A79" s="13">
        <v>30742</v>
      </c>
      <c r="B79" s="26">
        <v>1.0289999999999999</v>
      </c>
      <c r="C79" s="12">
        <v>5.92</v>
      </c>
      <c r="D79" s="12">
        <f t="shared" si="0"/>
        <v>14.006087152575317</v>
      </c>
    </row>
    <row r="80" spans="1:4" x14ac:dyDescent="0.2">
      <c r="A80" s="13">
        <v>30773</v>
      </c>
      <c r="B80" s="26">
        <v>1.0329999999999999</v>
      </c>
      <c r="C80" s="12">
        <v>5.96</v>
      </c>
      <c r="D80" s="12">
        <f t="shared" si="0"/>
        <v>14.046121819941918</v>
      </c>
    </row>
    <row r="81" spans="1:4" x14ac:dyDescent="0.2">
      <c r="A81" s="13">
        <v>30803</v>
      </c>
      <c r="B81" s="26">
        <v>1.0349999999999999</v>
      </c>
      <c r="C81" s="12">
        <v>6.27</v>
      </c>
      <c r="D81" s="12">
        <f t="shared" si="0"/>
        <v>14.748154666666666</v>
      </c>
    </row>
    <row r="82" spans="1:4" x14ac:dyDescent="0.2">
      <c r="A82" s="13">
        <v>30834</v>
      </c>
      <c r="B82" s="26">
        <v>1.0369999999999999</v>
      </c>
      <c r="C82" s="12">
        <v>6.76</v>
      </c>
      <c r="D82" s="12">
        <f t="shared" si="0"/>
        <v>15.8700550048216</v>
      </c>
    </row>
    <row r="83" spans="1:4" x14ac:dyDescent="0.2">
      <c r="A83" s="13">
        <v>30864</v>
      </c>
      <c r="B83" s="26">
        <v>1.0409999999999999</v>
      </c>
      <c r="C83" s="12">
        <v>7.11</v>
      </c>
      <c r="D83" s="12">
        <f t="shared" si="0"/>
        <v>16.627592161383287</v>
      </c>
    </row>
    <row r="84" spans="1:4" x14ac:dyDescent="0.2">
      <c r="A84" s="13">
        <v>30895</v>
      </c>
      <c r="B84" s="26">
        <v>1.044</v>
      </c>
      <c r="C84" s="12">
        <v>7.23</v>
      </c>
      <c r="D84" s="12">
        <f t="shared" si="0"/>
        <v>16.859639770114942</v>
      </c>
    </row>
    <row r="85" spans="1:4" x14ac:dyDescent="0.2">
      <c r="A85" s="13">
        <v>30926</v>
      </c>
      <c r="B85" s="26">
        <v>1.0469999999999999</v>
      </c>
      <c r="C85" s="12">
        <v>7.17</v>
      </c>
      <c r="D85" s="12">
        <f t="shared" si="0"/>
        <v>16.671818223495702</v>
      </c>
    </row>
    <row r="86" spans="1:4" x14ac:dyDescent="0.2">
      <c r="A86" s="13">
        <v>30956</v>
      </c>
      <c r="B86" s="26">
        <v>1.0509999999999999</v>
      </c>
      <c r="C86" s="12">
        <v>6.8</v>
      </c>
      <c r="D86" s="12">
        <f t="shared" si="0"/>
        <v>15.751310371075167</v>
      </c>
    </row>
    <row r="87" spans="1:4" x14ac:dyDescent="0.2">
      <c r="A87" s="13">
        <v>30987</v>
      </c>
      <c r="B87" s="26">
        <v>1.0529999999999999</v>
      </c>
      <c r="C87" s="12">
        <v>6.31</v>
      </c>
      <c r="D87" s="12">
        <f t="shared" si="0"/>
        <v>14.58852824311491</v>
      </c>
    </row>
    <row r="88" spans="1:4" x14ac:dyDescent="0.2">
      <c r="A88" s="13">
        <v>31017</v>
      </c>
      <c r="B88" s="26">
        <v>1.0549999999999999</v>
      </c>
      <c r="C88" s="12">
        <v>6.05</v>
      </c>
      <c r="D88" s="12">
        <f t="shared" si="0"/>
        <v>13.96089971563981</v>
      </c>
    </row>
    <row r="89" spans="1:4" x14ac:dyDescent="0.2">
      <c r="A89" s="13">
        <v>31048</v>
      </c>
      <c r="B89" s="26">
        <v>1.0569999999999999</v>
      </c>
      <c r="C89" s="12">
        <v>5.97</v>
      </c>
      <c r="D89" s="12">
        <f t="shared" si="0"/>
        <v>13.750225998107853</v>
      </c>
    </row>
    <row r="90" spans="1:4" x14ac:dyDescent="0.2">
      <c r="A90" s="13">
        <v>31079</v>
      </c>
      <c r="B90" s="26">
        <v>1.0629999999999999</v>
      </c>
      <c r="C90" s="12">
        <v>5.86</v>
      </c>
      <c r="D90" s="12">
        <f t="shared" si="0"/>
        <v>13.420689971777987</v>
      </c>
    </row>
    <row r="91" spans="1:4" x14ac:dyDescent="0.2">
      <c r="A91" s="13">
        <v>31107</v>
      </c>
      <c r="B91" s="26">
        <v>1.0680000000000001</v>
      </c>
      <c r="C91" s="12">
        <v>5.99</v>
      </c>
      <c r="D91" s="12">
        <f t="shared" si="0"/>
        <v>13.654193782771536</v>
      </c>
    </row>
    <row r="92" spans="1:4" x14ac:dyDescent="0.2">
      <c r="A92" s="13">
        <v>31138</v>
      </c>
      <c r="B92" s="26">
        <v>1.07</v>
      </c>
      <c r="C92" s="12">
        <v>6.11</v>
      </c>
      <c r="D92" s="12">
        <f t="shared" si="0"/>
        <v>13.901700411214954</v>
      </c>
    </row>
    <row r="93" spans="1:4" x14ac:dyDescent="0.2">
      <c r="A93" s="13">
        <v>31168</v>
      </c>
      <c r="B93" s="26">
        <v>1.0720000000000001</v>
      </c>
      <c r="C93" s="12">
        <v>6.59</v>
      </c>
      <c r="D93" s="12">
        <f t="shared" ref="D93:D156" si="2">C93*$B$497/B93</f>
        <v>14.965840820895519</v>
      </c>
    </row>
    <row r="94" spans="1:4" x14ac:dyDescent="0.2">
      <c r="A94" s="13">
        <v>31199</v>
      </c>
      <c r="B94" s="26">
        <v>1.075</v>
      </c>
      <c r="C94" s="12">
        <v>6.96</v>
      </c>
      <c r="D94" s="12">
        <f t="shared" si="2"/>
        <v>15.761997990697674</v>
      </c>
    </row>
    <row r="95" spans="1:4" x14ac:dyDescent="0.2">
      <c r="A95" s="13">
        <v>31229</v>
      </c>
      <c r="B95" s="26">
        <v>1.077</v>
      </c>
      <c r="C95" s="12">
        <v>7.07</v>
      </c>
      <c r="D95" s="12">
        <f t="shared" si="2"/>
        <v>15.981377233054783</v>
      </c>
    </row>
    <row r="96" spans="1:4" x14ac:dyDescent="0.2">
      <c r="A96" s="13">
        <v>31260</v>
      </c>
      <c r="B96" s="26">
        <v>1.079</v>
      </c>
      <c r="C96" s="12">
        <v>7.21</v>
      </c>
      <c r="D96" s="12">
        <f t="shared" si="2"/>
        <v>16.267630991658944</v>
      </c>
    </row>
    <row r="97" spans="1:4" x14ac:dyDescent="0.2">
      <c r="A97" s="13">
        <v>31291</v>
      </c>
      <c r="B97" s="26">
        <v>1.081</v>
      </c>
      <c r="C97" s="12">
        <v>7.06</v>
      </c>
      <c r="D97" s="12">
        <f t="shared" si="2"/>
        <v>15.899720851063829</v>
      </c>
    </row>
    <row r="98" spans="1:4" x14ac:dyDescent="0.2">
      <c r="A98" s="13">
        <v>31321</v>
      </c>
      <c r="B98" s="26">
        <v>1.085</v>
      </c>
      <c r="C98" s="12">
        <v>6.5</v>
      </c>
      <c r="D98" s="12">
        <f t="shared" si="2"/>
        <v>14.584586175115207</v>
      </c>
    </row>
    <row r="99" spans="1:4" x14ac:dyDescent="0.2">
      <c r="A99" s="13">
        <v>31352</v>
      </c>
      <c r="B99" s="26">
        <v>1.0900000000000001</v>
      </c>
      <c r="C99" s="12">
        <v>6.13</v>
      </c>
      <c r="D99" s="12">
        <f t="shared" si="2"/>
        <v>13.691293137614677</v>
      </c>
    </row>
    <row r="100" spans="1:4" x14ac:dyDescent="0.2">
      <c r="A100" s="13">
        <v>31382</v>
      </c>
      <c r="B100" s="26">
        <v>1.095</v>
      </c>
      <c r="C100" s="12">
        <v>5.7</v>
      </c>
      <c r="D100" s="12">
        <f t="shared" si="2"/>
        <v>12.672760547945206</v>
      </c>
    </row>
    <row r="101" spans="1:4" x14ac:dyDescent="0.2">
      <c r="A101" s="13">
        <v>31413</v>
      </c>
      <c r="B101" s="26">
        <v>1.099</v>
      </c>
      <c r="C101" s="12">
        <v>5.63</v>
      </c>
      <c r="D101" s="12">
        <f t="shared" si="2"/>
        <v>12.471571901728844</v>
      </c>
    </row>
    <row r="102" spans="1:4" x14ac:dyDescent="0.2">
      <c r="A102" s="13">
        <v>31444</v>
      </c>
      <c r="B102" s="26">
        <v>1.097</v>
      </c>
      <c r="C102" s="12">
        <v>5.67</v>
      </c>
      <c r="D102" s="12">
        <f t="shared" si="2"/>
        <v>12.583079015496809</v>
      </c>
    </row>
    <row r="103" spans="1:4" x14ac:dyDescent="0.2">
      <c r="A103" s="13">
        <v>31472</v>
      </c>
      <c r="B103" s="26">
        <v>1.091</v>
      </c>
      <c r="C103" s="12">
        <v>5.71</v>
      </c>
      <c r="D103" s="12">
        <f t="shared" si="2"/>
        <v>12.741537891842347</v>
      </c>
    </row>
    <row r="104" spans="1:4" x14ac:dyDescent="0.2">
      <c r="A104" s="13">
        <v>31503</v>
      </c>
      <c r="B104" s="26">
        <v>1.087</v>
      </c>
      <c r="C104" s="12">
        <v>5.89</v>
      </c>
      <c r="D104" s="12">
        <f t="shared" si="2"/>
        <v>13.191562612695492</v>
      </c>
    </row>
    <row r="105" spans="1:4" x14ac:dyDescent="0.2">
      <c r="A105" s="13">
        <v>31533</v>
      </c>
      <c r="B105" s="26">
        <v>1.0900000000000001</v>
      </c>
      <c r="C105" s="12">
        <v>6.18</v>
      </c>
      <c r="D105" s="12">
        <f t="shared" si="2"/>
        <v>13.802967633027523</v>
      </c>
    </row>
    <row r="106" spans="1:4" x14ac:dyDescent="0.2">
      <c r="A106" s="13">
        <v>31564</v>
      </c>
      <c r="B106" s="26">
        <v>1.0940000000000001</v>
      </c>
      <c r="C106" s="12">
        <v>6.67</v>
      </c>
      <c r="D106" s="12">
        <f t="shared" si="2"/>
        <v>14.842908299817182</v>
      </c>
    </row>
    <row r="107" spans="1:4" x14ac:dyDescent="0.2">
      <c r="A107" s="13">
        <v>31594</v>
      </c>
      <c r="B107" s="26">
        <v>1.095</v>
      </c>
      <c r="C107" s="12">
        <v>6.84</v>
      </c>
      <c r="D107" s="12">
        <f t="shared" si="2"/>
        <v>15.207312657534246</v>
      </c>
    </row>
    <row r="108" spans="1:4" x14ac:dyDescent="0.2">
      <c r="A108" s="13">
        <v>31625</v>
      </c>
      <c r="B108" s="26">
        <v>1.0960000000000001</v>
      </c>
      <c r="C108" s="12">
        <v>6.94</v>
      </c>
      <c r="D108" s="12">
        <f t="shared" si="2"/>
        <v>15.415563649635034</v>
      </c>
    </row>
    <row r="109" spans="1:4" x14ac:dyDescent="0.2">
      <c r="A109" s="13">
        <v>31656</v>
      </c>
      <c r="B109" s="26">
        <v>1.1000000000000001</v>
      </c>
      <c r="C109" s="12">
        <v>6.83</v>
      </c>
      <c r="D109" s="12">
        <f t="shared" si="2"/>
        <v>15.116056654545453</v>
      </c>
    </row>
    <row r="110" spans="1:4" x14ac:dyDescent="0.2">
      <c r="A110" s="13">
        <v>31686</v>
      </c>
      <c r="B110" s="26">
        <v>1.1020000000000001</v>
      </c>
      <c r="C110" s="12">
        <v>6.38</v>
      </c>
      <c r="D110" s="12">
        <f t="shared" si="2"/>
        <v>14.094496842105261</v>
      </c>
    </row>
    <row r="111" spans="1:4" x14ac:dyDescent="0.2">
      <c r="A111" s="13">
        <v>31717</v>
      </c>
      <c r="B111" s="26">
        <v>1.1040000000000001</v>
      </c>
      <c r="C111" s="12">
        <v>5.66</v>
      </c>
      <c r="D111" s="12">
        <f t="shared" si="2"/>
        <v>12.481243333333332</v>
      </c>
    </row>
    <row r="112" spans="1:4" x14ac:dyDescent="0.2">
      <c r="A112" s="13">
        <v>31747</v>
      </c>
      <c r="B112" s="26">
        <v>1.1080000000000001</v>
      </c>
      <c r="C112" s="12">
        <v>5.28</v>
      </c>
      <c r="D112" s="12">
        <f t="shared" si="2"/>
        <v>11.601246498194945</v>
      </c>
    </row>
    <row r="113" spans="1:4" x14ac:dyDescent="0.2">
      <c r="A113" s="13">
        <v>31778</v>
      </c>
      <c r="B113" s="26">
        <v>1.1140000000000001</v>
      </c>
      <c r="C113" s="12">
        <v>5.3</v>
      </c>
      <c r="D113" s="12">
        <f t="shared" si="2"/>
        <v>11.582469658886893</v>
      </c>
    </row>
    <row r="114" spans="1:4" x14ac:dyDescent="0.2">
      <c r="A114" s="13">
        <v>31809</v>
      </c>
      <c r="B114" s="26">
        <v>1.1180000000000001</v>
      </c>
      <c r="C114" s="12">
        <v>5.34</v>
      </c>
      <c r="D114" s="12">
        <f t="shared" si="2"/>
        <v>11.628131806797851</v>
      </c>
    </row>
    <row r="115" spans="1:4" x14ac:dyDescent="0.2">
      <c r="A115" s="13">
        <v>31837</v>
      </c>
      <c r="B115" s="26">
        <v>1.1220000000000001</v>
      </c>
      <c r="C115" s="12">
        <v>5.36</v>
      </c>
      <c r="D115" s="12">
        <f t="shared" si="2"/>
        <v>11.630072584670231</v>
      </c>
    </row>
    <row r="116" spans="1:4" x14ac:dyDescent="0.2">
      <c r="A116" s="13">
        <v>31868</v>
      </c>
      <c r="B116" s="26">
        <v>1.127</v>
      </c>
      <c r="C116" s="12">
        <v>5.46</v>
      </c>
      <c r="D116" s="12">
        <f t="shared" si="2"/>
        <v>11.79449142857143</v>
      </c>
    </row>
    <row r="117" spans="1:4" x14ac:dyDescent="0.2">
      <c r="A117" s="13">
        <v>31898</v>
      </c>
      <c r="B117" s="26">
        <v>1.1299999999999999</v>
      </c>
      <c r="C117" s="12">
        <v>5.98</v>
      </c>
      <c r="D117" s="12">
        <f t="shared" si="2"/>
        <v>12.883481345132745</v>
      </c>
    </row>
    <row r="118" spans="1:4" x14ac:dyDescent="0.2">
      <c r="A118" s="13">
        <v>31929</v>
      </c>
      <c r="B118" s="26">
        <v>1.135</v>
      </c>
      <c r="C118" s="12">
        <v>6.55</v>
      </c>
      <c r="D118" s="12">
        <f t="shared" si="2"/>
        <v>14.049340264317181</v>
      </c>
    </row>
    <row r="119" spans="1:4" x14ac:dyDescent="0.2">
      <c r="A119" s="13">
        <v>31959</v>
      </c>
      <c r="B119" s="26">
        <v>1.1379999999999999</v>
      </c>
      <c r="C119" s="12">
        <v>6.78</v>
      </c>
      <c r="D119" s="12">
        <f t="shared" si="2"/>
        <v>14.504338418277683</v>
      </c>
    </row>
    <row r="120" spans="1:4" x14ac:dyDescent="0.2">
      <c r="A120" s="13">
        <v>31990</v>
      </c>
      <c r="B120" s="26">
        <v>1.143</v>
      </c>
      <c r="C120" s="12">
        <v>6.84</v>
      </c>
      <c r="D120" s="12">
        <f t="shared" si="2"/>
        <v>14.568685354330707</v>
      </c>
    </row>
    <row r="121" spans="1:4" x14ac:dyDescent="0.2">
      <c r="A121" s="13">
        <v>32021</v>
      </c>
      <c r="B121" s="26">
        <v>1.147</v>
      </c>
      <c r="C121" s="12">
        <v>6.64</v>
      </c>
      <c r="D121" s="12">
        <f t="shared" si="2"/>
        <v>14.093379738448125</v>
      </c>
    </row>
    <row r="122" spans="1:4" x14ac:dyDescent="0.2">
      <c r="A122" s="13">
        <v>32051</v>
      </c>
      <c r="B122" s="26">
        <v>1.1499999999999999</v>
      </c>
      <c r="C122" s="12">
        <v>5.85</v>
      </c>
      <c r="D122" s="12">
        <f t="shared" si="2"/>
        <v>12.384216</v>
      </c>
    </row>
    <row r="123" spans="1:4" x14ac:dyDescent="0.2">
      <c r="A123" s="13">
        <v>32082</v>
      </c>
      <c r="B123" s="26">
        <v>1.1539999999999999</v>
      </c>
      <c r="C123" s="12">
        <v>5.42</v>
      </c>
      <c r="D123" s="12">
        <f t="shared" si="2"/>
        <v>11.434152235701907</v>
      </c>
    </row>
    <row r="124" spans="1:4" x14ac:dyDescent="0.2">
      <c r="A124" s="13">
        <v>32112</v>
      </c>
      <c r="B124" s="26">
        <v>1.1559999999999999</v>
      </c>
      <c r="C124" s="12">
        <v>5.13</v>
      </c>
      <c r="D124" s="12">
        <f t="shared" si="2"/>
        <v>10.803637993079585</v>
      </c>
    </row>
    <row r="125" spans="1:4" x14ac:dyDescent="0.2">
      <c r="A125" s="13">
        <v>32143</v>
      </c>
      <c r="B125" s="26">
        <v>1.1599999999999999</v>
      </c>
      <c r="C125" s="12">
        <v>5.08</v>
      </c>
      <c r="D125" s="12">
        <f t="shared" si="2"/>
        <v>10.66144855172414</v>
      </c>
    </row>
    <row r="126" spans="1:4" x14ac:dyDescent="0.2">
      <c r="A126" s="13">
        <v>32174</v>
      </c>
      <c r="B126" s="26">
        <v>1.1619999999999999</v>
      </c>
      <c r="C126" s="12">
        <v>5.09</v>
      </c>
      <c r="D126" s="12">
        <f t="shared" si="2"/>
        <v>10.664049363166953</v>
      </c>
    </row>
    <row r="127" spans="1:4" x14ac:dyDescent="0.2">
      <c r="A127" s="13">
        <v>32203</v>
      </c>
      <c r="B127" s="26">
        <v>1.165</v>
      </c>
      <c r="C127" s="12">
        <v>5.18</v>
      </c>
      <c r="D127" s="12">
        <f t="shared" si="2"/>
        <v>10.824661562231759</v>
      </c>
    </row>
    <row r="128" spans="1:4" x14ac:dyDescent="0.2">
      <c r="A128" s="13">
        <v>32234</v>
      </c>
      <c r="B128" s="26">
        <v>1.1719999999999999</v>
      </c>
      <c r="C128" s="12">
        <v>5.35</v>
      </c>
      <c r="D128" s="12">
        <f t="shared" si="2"/>
        <v>11.113136860068259</v>
      </c>
    </row>
    <row r="129" spans="1:4" x14ac:dyDescent="0.2">
      <c r="A129" s="13">
        <v>32264</v>
      </c>
      <c r="B129" s="26">
        <v>1.175</v>
      </c>
      <c r="C129" s="12">
        <v>5.87</v>
      </c>
      <c r="D129" s="12">
        <f t="shared" si="2"/>
        <v>12.162160408510639</v>
      </c>
    </row>
    <row r="130" spans="1:4" x14ac:dyDescent="0.2">
      <c r="A130" s="13">
        <v>32295</v>
      </c>
      <c r="B130" s="26">
        <v>1.18</v>
      </c>
      <c r="C130" s="12">
        <v>6.5</v>
      </c>
      <c r="D130" s="12">
        <f t="shared" si="2"/>
        <v>13.410403389830508</v>
      </c>
    </row>
    <row r="131" spans="1:4" x14ac:dyDescent="0.2">
      <c r="A131" s="13">
        <v>32325</v>
      </c>
      <c r="B131" s="26">
        <v>1.1850000000000001</v>
      </c>
      <c r="C131" s="12">
        <v>6.74</v>
      </c>
      <c r="D131" s="12">
        <f t="shared" si="2"/>
        <v>13.846883510548524</v>
      </c>
    </row>
    <row r="132" spans="1:4" x14ac:dyDescent="0.2">
      <c r="A132" s="13">
        <v>32356</v>
      </c>
      <c r="B132" s="26">
        <v>1.19</v>
      </c>
      <c r="C132" s="12">
        <v>6.92</v>
      </c>
      <c r="D132" s="12">
        <f t="shared" si="2"/>
        <v>14.1569476302521</v>
      </c>
    </row>
    <row r="133" spans="1:4" x14ac:dyDescent="0.2">
      <c r="A133" s="13">
        <v>32387</v>
      </c>
      <c r="B133" s="26">
        <v>1.1950000000000001</v>
      </c>
      <c r="C133" s="12">
        <v>6.79</v>
      </c>
      <c r="D133" s="12">
        <f t="shared" si="2"/>
        <v>13.832872100418408</v>
      </c>
    </row>
    <row r="134" spans="1:4" x14ac:dyDescent="0.2">
      <c r="A134" s="13">
        <v>32417</v>
      </c>
      <c r="B134" s="26">
        <v>1.1990000000000001</v>
      </c>
      <c r="C134" s="12">
        <v>5.95</v>
      </c>
      <c r="D134" s="12">
        <f t="shared" si="2"/>
        <v>12.081149958298582</v>
      </c>
    </row>
    <row r="135" spans="1:4" x14ac:dyDescent="0.2">
      <c r="A135" s="13">
        <v>32448</v>
      </c>
      <c r="B135" s="26">
        <v>1.2030000000000001</v>
      </c>
      <c r="C135" s="12">
        <v>5.56</v>
      </c>
      <c r="D135" s="12">
        <f t="shared" si="2"/>
        <v>11.251739185369907</v>
      </c>
    </row>
    <row r="136" spans="1:4" x14ac:dyDescent="0.2">
      <c r="A136" s="13">
        <v>32478</v>
      </c>
      <c r="B136" s="26">
        <v>1.2070000000000001</v>
      </c>
      <c r="C136" s="12">
        <v>5.39</v>
      </c>
      <c r="D136" s="12">
        <f t="shared" si="2"/>
        <v>10.871563015741506</v>
      </c>
    </row>
    <row r="137" spans="1:4" x14ac:dyDescent="0.2">
      <c r="A137" s="13">
        <v>32509</v>
      </c>
      <c r="B137" s="26">
        <v>1.212</v>
      </c>
      <c r="C137" s="12">
        <v>5.41</v>
      </c>
      <c r="D137" s="12">
        <f t="shared" si="2"/>
        <v>10.866886666666668</v>
      </c>
    </row>
    <row r="138" spans="1:4" x14ac:dyDescent="0.2">
      <c r="A138" s="13">
        <v>32540</v>
      </c>
      <c r="B138" s="26">
        <v>1.216</v>
      </c>
      <c r="C138" s="12">
        <v>5.38</v>
      </c>
      <c r="D138" s="12">
        <f t="shared" si="2"/>
        <v>10.771078552631579</v>
      </c>
    </row>
    <row r="139" spans="1:4" x14ac:dyDescent="0.2">
      <c r="A139" s="13">
        <v>32568</v>
      </c>
      <c r="B139" s="26">
        <v>1.222</v>
      </c>
      <c r="C139" s="12">
        <v>5.45</v>
      </c>
      <c r="D139" s="12">
        <f t="shared" si="2"/>
        <v>10.857648772504092</v>
      </c>
    </row>
    <row r="140" spans="1:4" x14ac:dyDescent="0.2">
      <c r="A140" s="13">
        <v>32599</v>
      </c>
      <c r="B140" s="26">
        <v>1.2310000000000001</v>
      </c>
      <c r="C140" s="12">
        <v>5.54</v>
      </c>
      <c r="D140" s="12">
        <f t="shared" si="2"/>
        <v>10.95625683184403</v>
      </c>
    </row>
    <row r="141" spans="1:4" x14ac:dyDescent="0.2">
      <c r="A141" s="13">
        <v>32629</v>
      </c>
      <c r="B141" s="26">
        <v>1.2370000000000001</v>
      </c>
      <c r="C141" s="12">
        <v>5.93</v>
      </c>
      <c r="D141" s="12">
        <f t="shared" si="2"/>
        <v>11.670661859337104</v>
      </c>
    </row>
    <row r="142" spans="1:4" x14ac:dyDescent="0.2">
      <c r="A142" s="13">
        <v>32660</v>
      </c>
      <c r="B142" s="26">
        <v>1.2410000000000001</v>
      </c>
      <c r="C142" s="12">
        <v>6.58</v>
      </c>
      <c r="D142" s="12">
        <f t="shared" si="2"/>
        <v>12.908167864625302</v>
      </c>
    </row>
    <row r="143" spans="1:4" x14ac:dyDescent="0.2">
      <c r="A143" s="13">
        <v>32690</v>
      </c>
      <c r="B143" s="26">
        <v>1.2450000000000001</v>
      </c>
      <c r="C143" s="12">
        <v>6.92</v>
      </c>
      <c r="D143" s="12">
        <f t="shared" si="2"/>
        <v>13.531540305220881</v>
      </c>
    </row>
    <row r="144" spans="1:4" x14ac:dyDescent="0.2">
      <c r="A144" s="13">
        <v>32721</v>
      </c>
      <c r="B144" s="26">
        <v>1.2450000000000001</v>
      </c>
      <c r="C144" s="12">
        <v>7.07</v>
      </c>
      <c r="D144" s="12">
        <f t="shared" si="2"/>
        <v>13.824854040160641</v>
      </c>
    </row>
    <row r="145" spans="1:4" x14ac:dyDescent="0.2">
      <c r="A145" s="13">
        <v>32752</v>
      </c>
      <c r="B145" s="26">
        <v>1.248</v>
      </c>
      <c r="C145" s="12">
        <v>6.8</v>
      </c>
      <c r="D145" s="12">
        <f t="shared" si="2"/>
        <v>13.26492564102564</v>
      </c>
    </row>
    <row r="146" spans="1:4" x14ac:dyDescent="0.2">
      <c r="A146" s="13">
        <v>32782</v>
      </c>
      <c r="B146" s="26">
        <v>1.254</v>
      </c>
      <c r="C146" s="12">
        <v>6.06</v>
      </c>
      <c r="D146" s="12">
        <f t="shared" si="2"/>
        <v>11.764827942583732</v>
      </c>
    </row>
    <row r="147" spans="1:4" x14ac:dyDescent="0.2">
      <c r="A147" s="13">
        <v>32813</v>
      </c>
      <c r="B147" s="26">
        <v>1.2589999999999999</v>
      </c>
      <c r="C147" s="12">
        <v>5.56</v>
      </c>
      <c r="D147" s="12">
        <f t="shared" si="2"/>
        <v>10.751264686258937</v>
      </c>
    </row>
    <row r="148" spans="1:4" x14ac:dyDescent="0.2">
      <c r="A148" s="13">
        <v>32843</v>
      </c>
      <c r="B148" s="26">
        <v>1.2629999999999999</v>
      </c>
      <c r="C148" s="12">
        <v>5.3</v>
      </c>
      <c r="D148" s="12">
        <f t="shared" si="2"/>
        <v>10.216050039588282</v>
      </c>
    </row>
    <row r="149" spans="1:4" x14ac:dyDescent="0.2">
      <c r="A149" s="13">
        <v>32874</v>
      </c>
      <c r="B149" s="26">
        <v>1.2749999999999999</v>
      </c>
      <c r="C149" s="12">
        <v>5.43</v>
      </c>
      <c r="D149" s="12">
        <f t="shared" si="2"/>
        <v>10.368122917647058</v>
      </c>
    </row>
    <row r="150" spans="1:4" x14ac:dyDescent="0.2">
      <c r="A150" s="13">
        <v>32905</v>
      </c>
      <c r="B150" s="26">
        <v>1.28</v>
      </c>
      <c r="C150" s="12">
        <v>5.65</v>
      </c>
      <c r="D150" s="12">
        <f t="shared" si="2"/>
        <v>10.7460528125</v>
      </c>
    </row>
    <row r="151" spans="1:4" x14ac:dyDescent="0.2">
      <c r="A151" s="13">
        <v>32933</v>
      </c>
      <c r="B151" s="26">
        <v>1.286</v>
      </c>
      <c r="C151" s="12">
        <v>5.6</v>
      </c>
      <c r="D151" s="12">
        <f t="shared" si="2"/>
        <v>10.601261586314152</v>
      </c>
    </row>
    <row r="152" spans="1:4" x14ac:dyDescent="0.2">
      <c r="A152" s="13">
        <v>32964</v>
      </c>
      <c r="B152" s="26">
        <v>1.2889999999999999</v>
      </c>
      <c r="C152" s="12">
        <v>5.64</v>
      </c>
      <c r="D152" s="12">
        <f t="shared" si="2"/>
        <v>10.652135422808378</v>
      </c>
    </row>
    <row r="153" spans="1:4" x14ac:dyDescent="0.2">
      <c r="A153" s="13">
        <v>32994</v>
      </c>
      <c r="B153" s="26">
        <v>1.2909999999999999</v>
      </c>
      <c r="C153" s="12">
        <v>6</v>
      </c>
      <c r="D153" s="12">
        <f t="shared" si="2"/>
        <v>11.314503485670024</v>
      </c>
    </row>
    <row r="154" spans="1:4" x14ac:dyDescent="0.2">
      <c r="A154" s="13">
        <v>33025</v>
      </c>
      <c r="B154" s="26">
        <v>1.2989999999999999</v>
      </c>
      <c r="C154" s="12">
        <v>6.56</v>
      </c>
      <c r="D154" s="12">
        <f t="shared" si="2"/>
        <v>12.294338906851424</v>
      </c>
    </row>
    <row r="155" spans="1:4" x14ac:dyDescent="0.2">
      <c r="A155" s="13">
        <v>33055</v>
      </c>
      <c r="B155" s="26">
        <v>1.3049999999999999</v>
      </c>
      <c r="C155" s="12">
        <v>7.04</v>
      </c>
      <c r="D155" s="12">
        <f t="shared" si="2"/>
        <v>13.133262957854406</v>
      </c>
    </row>
    <row r="156" spans="1:4" x14ac:dyDescent="0.2">
      <c r="A156" s="13">
        <v>33086</v>
      </c>
      <c r="B156" s="26">
        <v>1.3160000000000001</v>
      </c>
      <c r="C156" s="12">
        <v>7.08</v>
      </c>
      <c r="D156" s="12">
        <f t="shared" si="2"/>
        <v>13.097483525835866</v>
      </c>
    </row>
    <row r="157" spans="1:4" x14ac:dyDescent="0.2">
      <c r="A157" s="13">
        <v>33117</v>
      </c>
      <c r="B157" s="26">
        <v>1.325</v>
      </c>
      <c r="C157" s="12">
        <v>6.9</v>
      </c>
      <c r="D157" s="12">
        <f t="shared" ref="D157:D220" si="3">C157*$B$497/B157</f>
        <v>12.67779441509434</v>
      </c>
    </row>
    <row r="158" spans="1:4" x14ac:dyDescent="0.2">
      <c r="A158" s="13">
        <v>33147</v>
      </c>
      <c r="B158" s="26">
        <v>1.3340000000000001</v>
      </c>
      <c r="C158" s="12">
        <v>6.14</v>
      </c>
      <c r="D158" s="12">
        <f t="shared" si="3"/>
        <v>11.205288275862069</v>
      </c>
    </row>
    <row r="159" spans="1:4" x14ac:dyDescent="0.2">
      <c r="A159" s="13">
        <v>33178</v>
      </c>
      <c r="B159" s="26">
        <v>1.337</v>
      </c>
      <c r="C159" s="12">
        <v>5.69</v>
      </c>
      <c r="D159" s="12">
        <f t="shared" si="3"/>
        <v>10.360753747195215</v>
      </c>
    </row>
    <row r="160" spans="1:4" x14ac:dyDescent="0.2">
      <c r="A160" s="13">
        <v>33208</v>
      </c>
      <c r="B160" s="26">
        <v>1.3420000000000001</v>
      </c>
      <c r="C160" s="12">
        <v>5.62</v>
      </c>
      <c r="D160" s="12">
        <f t="shared" si="3"/>
        <v>10.195165782414307</v>
      </c>
    </row>
    <row r="161" spans="1:4" x14ac:dyDescent="0.2">
      <c r="A161" s="13">
        <v>33239</v>
      </c>
      <c r="B161" s="26">
        <v>1.347</v>
      </c>
      <c r="C161" s="12">
        <v>5.54</v>
      </c>
      <c r="D161" s="12">
        <f t="shared" si="3"/>
        <v>10.012733600593913</v>
      </c>
    </row>
    <row r="162" spans="1:4" x14ac:dyDescent="0.2">
      <c r="A162" s="13">
        <v>33270</v>
      </c>
      <c r="B162" s="26">
        <v>1.3480000000000001</v>
      </c>
      <c r="C162" s="12">
        <v>5.56</v>
      </c>
      <c r="D162" s="12">
        <f t="shared" si="3"/>
        <v>10.04142599406528</v>
      </c>
    </row>
    <row r="163" spans="1:4" x14ac:dyDescent="0.2">
      <c r="A163" s="13">
        <v>33298</v>
      </c>
      <c r="B163" s="26">
        <v>1.3480000000000001</v>
      </c>
      <c r="C163" s="12">
        <v>5.6</v>
      </c>
      <c r="D163" s="12">
        <f t="shared" si="3"/>
        <v>10.113666468842728</v>
      </c>
    </row>
    <row r="164" spans="1:4" x14ac:dyDescent="0.2">
      <c r="A164" s="13">
        <v>33329</v>
      </c>
      <c r="B164" s="26">
        <v>1.351</v>
      </c>
      <c r="C164" s="12">
        <v>5.9</v>
      </c>
      <c r="D164" s="12">
        <f t="shared" si="3"/>
        <v>10.63180873427091</v>
      </c>
    </row>
    <row r="165" spans="1:4" x14ac:dyDescent="0.2">
      <c r="A165" s="13">
        <v>33359</v>
      </c>
      <c r="B165" s="26">
        <v>1.3560000000000001</v>
      </c>
      <c r="C165" s="12">
        <v>6.28</v>
      </c>
      <c r="D165" s="12">
        <f t="shared" si="3"/>
        <v>11.274841533923302</v>
      </c>
    </row>
    <row r="166" spans="1:4" x14ac:dyDescent="0.2">
      <c r="A166" s="13">
        <v>33390</v>
      </c>
      <c r="B166" s="26">
        <v>1.36</v>
      </c>
      <c r="C166" s="12">
        <v>6.97</v>
      </c>
      <c r="D166" s="12">
        <f t="shared" si="3"/>
        <v>12.476832999999999</v>
      </c>
    </row>
    <row r="167" spans="1:4" x14ac:dyDescent="0.2">
      <c r="A167" s="13">
        <v>33420</v>
      </c>
      <c r="B167" s="26">
        <v>1.3620000000000001</v>
      </c>
      <c r="C167" s="12">
        <v>7.23</v>
      </c>
      <c r="D167" s="12">
        <f t="shared" si="3"/>
        <v>12.923248105726872</v>
      </c>
    </row>
    <row r="168" spans="1:4" x14ac:dyDescent="0.2">
      <c r="A168" s="13">
        <v>33451</v>
      </c>
      <c r="B168" s="26">
        <v>1.3660000000000001</v>
      </c>
      <c r="C168" s="12">
        <v>7.36</v>
      </c>
      <c r="D168" s="12">
        <f t="shared" si="3"/>
        <v>13.117093294289898</v>
      </c>
    </row>
    <row r="169" spans="1:4" x14ac:dyDescent="0.2">
      <c r="A169" s="13">
        <v>33482</v>
      </c>
      <c r="B169" s="26">
        <v>1.37</v>
      </c>
      <c r="C169" s="12">
        <v>6.92</v>
      </c>
      <c r="D169" s="12">
        <f t="shared" si="3"/>
        <v>12.296910715328465</v>
      </c>
    </row>
    <row r="170" spans="1:4" x14ac:dyDescent="0.2">
      <c r="A170" s="13">
        <v>33512</v>
      </c>
      <c r="B170" s="26">
        <v>1.3720000000000001</v>
      </c>
      <c r="C170" s="12">
        <v>6.2</v>
      </c>
      <c r="D170" s="12">
        <f t="shared" si="3"/>
        <v>11.001402915451894</v>
      </c>
    </row>
    <row r="171" spans="1:4" x14ac:dyDescent="0.2">
      <c r="A171" s="13">
        <v>33543</v>
      </c>
      <c r="B171" s="26">
        <v>1.3779999999999999</v>
      </c>
      <c r="C171" s="12">
        <v>5.51</v>
      </c>
      <c r="D171" s="12">
        <f t="shared" si="3"/>
        <v>9.7344826124818571</v>
      </c>
    </row>
    <row r="172" spans="1:4" x14ac:dyDescent="0.2">
      <c r="A172" s="13">
        <v>33573</v>
      </c>
      <c r="B172" s="26">
        <v>1.3819999999999999</v>
      </c>
      <c r="C172" s="12">
        <v>5.51</v>
      </c>
      <c r="D172" s="12">
        <f t="shared" si="3"/>
        <v>9.7063075542691752</v>
      </c>
    </row>
    <row r="173" spans="1:4" x14ac:dyDescent="0.2">
      <c r="A173" s="13">
        <v>33604</v>
      </c>
      <c r="B173" s="26">
        <v>1.383</v>
      </c>
      <c r="C173" s="12">
        <v>5.53</v>
      </c>
      <c r="D173" s="12">
        <f t="shared" si="3"/>
        <v>9.7344953868402033</v>
      </c>
    </row>
    <row r="174" spans="1:4" x14ac:dyDescent="0.2">
      <c r="A174" s="13">
        <v>33635</v>
      </c>
      <c r="B174" s="26">
        <v>1.3859999999999999</v>
      </c>
      <c r="C174" s="12">
        <v>5.54</v>
      </c>
      <c r="D174" s="12">
        <f t="shared" si="3"/>
        <v>9.7309900144300165</v>
      </c>
    </row>
    <row r="175" spans="1:4" x14ac:dyDescent="0.2">
      <c r="A175" s="13">
        <v>33664</v>
      </c>
      <c r="B175" s="26">
        <v>1.391</v>
      </c>
      <c r="C175" s="12">
        <v>5.5</v>
      </c>
      <c r="D175" s="12">
        <f t="shared" si="3"/>
        <v>9.6260043134435662</v>
      </c>
    </row>
    <row r="176" spans="1:4" x14ac:dyDescent="0.2">
      <c r="A176" s="13">
        <v>33695</v>
      </c>
      <c r="B176" s="26">
        <v>1.3939999999999999</v>
      </c>
      <c r="C176" s="12">
        <v>5.62</v>
      </c>
      <c r="D176" s="12">
        <f t="shared" si="3"/>
        <v>9.8148583070301303</v>
      </c>
    </row>
    <row r="177" spans="1:4" x14ac:dyDescent="0.2">
      <c r="A177" s="13">
        <v>33725</v>
      </c>
      <c r="B177" s="26">
        <v>1.397</v>
      </c>
      <c r="C177" s="12">
        <v>6.15</v>
      </c>
      <c r="D177" s="12">
        <f t="shared" si="3"/>
        <v>10.717394130279171</v>
      </c>
    </row>
    <row r="178" spans="1:4" x14ac:dyDescent="0.2">
      <c r="A178" s="13">
        <v>33756</v>
      </c>
      <c r="B178" s="26">
        <v>1.401</v>
      </c>
      <c r="C178" s="12">
        <v>6.84</v>
      </c>
      <c r="D178" s="12">
        <f t="shared" si="3"/>
        <v>11.885801113490363</v>
      </c>
    </row>
    <row r="179" spans="1:4" x14ac:dyDescent="0.2">
      <c r="A179" s="13">
        <v>33786</v>
      </c>
      <c r="B179" s="26">
        <v>1.405</v>
      </c>
      <c r="C179" s="12">
        <v>7.27</v>
      </c>
      <c r="D179" s="12">
        <f t="shared" si="3"/>
        <v>12.597042049822065</v>
      </c>
    </row>
    <row r="180" spans="1:4" x14ac:dyDescent="0.2">
      <c r="A180" s="13">
        <v>33817</v>
      </c>
      <c r="B180" s="26">
        <v>1.4079999999999999</v>
      </c>
      <c r="C180" s="12">
        <v>7.45</v>
      </c>
      <c r="D180" s="12">
        <f t="shared" si="3"/>
        <v>12.881430965909093</v>
      </c>
    </row>
    <row r="181" spans="1:4" x14ac:dyDescent="0.2">
      <c r="A181" s="13">
        <v>33848</v>
      </c>
      <c r="B181" s="26">
        <v>1.411</v>
      </c>
      <c r="C181" s="12">
        <v>7.15</v>
      </c>
      <c r="D181" s="12">
        <f t="shared" si="3"/>
        <v>12.336430616583982</v>
      </c>
    </row>
    <row r="182" spans="1:4" x14ac:dyDescent="0.2">
      <c r="A182" s="13">
        <v>33878</v>
      </c>
      <c r="B182" s="26">
        <v>1.417</v>
      </c>
      <c r="C182" s="12">
        <v>6.52</v>
      </c>
      <c r="D182" s="12">
        <f t="shared" si="3"/>
        <v>11.201810924488354</v>
      </c>
    </row>
    <row r="183" spans="1:4" x14ac:dyDescent="0.2">
      <c r="A183" s="13">
        <v>33909</v>
      </c>
      <c r="B183" s="26">
        <v>1.421</v>
      </c>
      <c r="C183" s="12">
        <v>6.02</v>
      </c>
      <c r="D183" s="12">
        <f t="shared" si="3"/>
        <v>10.313662266009851</v>
      </c>
    </row>
    <row r="184" spans="1:4" x14ac:dyDescent="0.2">
      <c r="A184" s="13">
        <v>33939</v>
      </c>
      <c r="B184" s="26">
        <v>1.423</v>
      </c>
      <c r="C184" s="12">
        <v>5.74</v>
      </c>
      <c r="D184" s="12">
        <f t="shared" si="3"/>
        <v>9.8201356008432885</v>
      </c>
    </row>
    <row r="185" spans="1:4" x14ac:dyDescent="0.2">
      <c r="A185" s="13">
        <v>33970</v>
      </c>
      <c r="B185" s="26">
        <v>1.4279999999999999</v>
      </c>
      <c r="C185" s="12">
        <v>5.73</v>
      </c>
      <c r="D185" s="12">
        <f t="shared" si="3"/>
        <v>9.768703025210085</v>
      </c>
    </row>
    <row r="186" spans="1:4" x14ac:dyDescent="0.2">
      <c r="A186" s="13">
        <v>34001</v>
      </c>
      <c r="B186" s="26">
        <v>1.431</v>
      </c>
      <c r="C186" s="12">
        <v>5.73</v>
      </c>
      <c r="D186" s="12">
        <f t="shared" si="3"/>
        <v>9.7482235639413002</v>
      </c>
    </row>
    <row r="187" spans="1:4" x14ac:dyDescent="0.2">
      <c r="A187" s="13">
        <v>34029</v>
      </c>
      <c r="B187" s="26">
        <v>1.4330000000000001</v>
      </c>
      <c r="C187" s="12">
        <v>5.67</v>
      </c>
      <c r="D187" s="12">
        <f t="shared" si="3"/>
        <v>9.6326850523377523</v>
      </c>
    </row>
    <row r="188" spans="1:4" x14ac:dyDescent="0.2">
      <c r="A188" s="13">
        <v>34060</v>
      </c>
      <c r="B188" s="26">
        <v>1.4379999999999999</v>
      </c>
      <c r="C188" s="12">
        <v>6.02</v>
      </c>
      <c r="D188" s="12">
        <f t="shared" si="3"/>
        <v>10.191734408901251</v>
      </c>
    </row>
    <row r="189" spans="1:4" x14ac:dyDescent="0.2">
      <c r="A189" s="13">
        <v>34090</v>
      </c>
      <c r="B189" s="26">
        <v>1.4419999999999999</v>
      </c>
      <c r="C189" s="12">
        <v>6.78</v>
      </c>
      <c r="D189" s="12">
        <f t="shared" si="3"/>
        <v>11.446558335644939</v>
      </c>
    </row>
    <row r="190" spans="1:4" x14ac:dyDescent="0.2">
      <c r="A190" s="13">
        <v>34121</v>
      </c>
      <c r="B190" s="26">
        <v>1.4430000000000001</v>
      </c>
      <c r="C190" s="12">
        <v>7.37</v>
      </c>
      <c r="D190" s="12">
        <f t="shared" si="3"/>
        <v>12.434022508662508</v>
      </c>
    </row>
    <row r="191" spans="1:4" x14ac:dyDescent="0.2">
      <c r="A191" s="13">
        <v>34151</v>
      </c>
      <c r="B191" s="26">
        <v>1.4450000000000001</v>
      </c>
      <c r="C191" s="12">
        <v>7.86</v>
      </c>
      <c r="D191" s="12">
        <f t="shared" si="3"/>
        <v>13.242353937716262</v>
      </c>
    </row>
    <row r="192" spans="1:4" x14ac:dyDescent="0.2">
      <c r="A192" s="13">
        <v>34182</v>
      </c>
      <c r="B192" s="26">
        <v>1.448</v>
      </c>
      <c r="C192" s="12">
        <v>8.1300000000000008</v>
      </c>
      <c r="D192" s="12">
        <f t="shared" si="3"/>
        <v>13.668865690607735</v>
      </c>
    </row>
    <row r="193" spans="1:4" x14ac:dyDescent="0.2">
      <c r="A193" s="13">
        <v>34213</v>
      </c>
      <c r="B193" s="26">
        <v>1.45</v>
      </c>
      <c r="C193" s="12">
        <v>7.75</v>
      </c>
      <c r="D193" s="12">
        <f t="shared" si="3"/>
        <v>13.012004137931035</v>
      </c>
    </row>
    <row r="194" spans="1:4" x14ac:dyDescent="0.2">
      <c r="A194" s="13">
        <v>34243</v>
      </c>
      <c r="B194" s="26">
        <v>1.456</v>
      </c>
      <c r="C194" s="12">
        <v>6.79</v>
      </c>
      <c r="D194" s="12">
        <f t="shared" si="3"/>
        <v>11.353215769230768</v>
      </c>
    </row>
    <row r="195" spans="1:4" x14ac:dyDescent="0.2">
      <c r="A195" s="13">
        <v>34274</v>
      </c>
      <c r="B195" s="26">
        <v>1.46</v>
      </c>
      <c r="C195" s="12">
        <v>6.17</v>
      </c>
      <c r="D195" s="12">
        <f t="shared" si="3"/>
        <v>10.288280602739727</v>
      </c>
    </row>
    <row r="196" spans="1:4" x14ac:dyDescent="0.2">
      <c r="A196" s="13">
        <v>34304</v>
      </c>
      <c r="B196" s="26">
        <v>1.4630000000000001</v>
      </c>
      <c r="C196" s="12">
        <v>6.07</v>
      </c>
      <c r="D196" s="12">
        <f t="shared" si="3"/>
        <v>10.100778728639781</v>
      </c>
    </row>
    <row r="197" spans="1:4" x14ac:dyDescent="0.2">
      <c r="A197" s="13">
        <v>34335</v>
      </c>
      <c r="B197" s="26">
        <v>1.4630000000000001</v>
      </c>
      <c r="C197" s="12">
        <v>5.93</v>
      </c>
      <c r="D197" s="12">
        <f t="shared" si="3"/>
        <v>9.8678118386876275</v>
      </c>
    </row>
    <row r="198" spans="1:4" x14ac:dyDescent="0.2">
      <c r="A198" s="13">
        <v>34366</v>
      </c>
      <c r="B198" s="26">
        <v>1.4670000000000001</v>
      </c>
      <c r="C198" s="12">
        <v>6.04</v>
      </c>
      <c r="D198" s="12">
        <f t="shared" si="3"/>
        <v>10.023452051806407</v>
      </c>
    </row>
    <row r="199" spans="1:4" x14ac:dyDescent="0.2">
      <c r="A199" s="13">
        <v>34394</v>
      </c>
      <c r="B199" s="26">
        <v>1.4710000000000001</v>
      </c>
      <c r="C199" s="12">
        <v>6.3</v>
      </c>
      <c r="D199" s="12">
        <f t="shared" si="3"/>
        <v>10.426495717199185</v>
      </c>
    </row>
    <row r="200" spans="1:4" x14ac:dyDescent="0.2">
      <c r="A200" s="13">
        <v>34425</v>
      </c>
      <c r="B200" s="26">
        <v>1.472</v>
      </c>
      <c r="C200" s="12">
        <v>6.6</v>
      </c>
      <c r="D200" s="12">
        <f t="shared" si="3"/>
        <v>10.915574999999999</v>
      </c>
    </row>
    <row r="201" spans="1:4" x14ac:dyDescent="0.2">
      <c r="A201" s="13">
        <v>34455</v>
      </c>
      <c r="B201" s="26">
        <v>1.4750000000000001</v>
      </c>
      <c r="C201" s="12">
        <v>6.84</v>
      </c>
      <c r="D201" s="12">
        <f t="shared" si="3"/>
        <v>11.289496515254235</v>
      </c>
    </row>
    <row r="202" spans="1:4" x14ac:dyDescent="0.2">
      <c r="A202" s="13">
        <v>34486</v>
      </c>
      <c r="B202" s="26">
        <v>1.4790000000000001</v>
      </c>
      <c r="C202" s="12">
        <v>7.66</v>
      </c>
      <c r="D202" s="12">
        <f t="shared" si="3"/>
        <v>12.608722542258281</v>
      </c>
    </row>
    <row r="203" spans="1:4" x14ac:dyDescent="0.2">
      <c r="A203" s="13">
        <v>34516</v>
      </c>
      <c r="B203" s="26">
        <v>1.484</v>
      </c>
      <c r="C203" s="12">
        <v>8.1</v>
      </c>
      <c r="D203" s="12">
        <f t="shared" si="3"/>
        <v>13.288060916442049</v>
      </c>
    </row>
    <row r="204" spans="1:4" x14ac:dyDescent="0.2">
      <c r="A204" s="13">
        <v>34547</v>
      </c>
      <c r="B204" s="26">
        <v>1.49</v>
      </c>
      <c r="C204" s="12">
        <v>8.2200000000000006</v>
      </c>
      <c r="D204" s="12">
        <f t="shared" si="3"/>
        <v>13.430619382550336</v>
      </c>
    </row>
    <row r="205" spans="1:4" x14ac:dyDescent="0.2">
      <c r="A205" s="13">
        <v>34578</v>
      </c>
      <c r="B205" s="26">
        <v>1.4930000000000001</v>
      </c>
      <c r="C205" s="12">
        <v>7.84</v>
      </c>
      <c r="D205" s="12">
        <f t="shared" si="3"/>
        <v>12.783999571332885</v>
      </c>
    </row>
    <row r="206" spans="1:4" x14ac:dyDescent="0.2">
      <c r="A206" s="13">
        <v>34608</v>
      </c>
      <c r="B206" s="26">
        <v>1.494</v>
      </c>
      <c r="C206" s="12">
        <v>6.86</v>
      </c>
      <c r="D206" s="12">
        <f t="shared" si="3"/>
        <v>11.178512342704151</v>
      </c>
    </row>
    <row r="207" spans="1:4" x14ac:dyDescent="0.2">
      <c r="A207" s="13">
        <v>34639</v>
      </c>
      <c r="B207" s="26">
        <v>1.498</v>
      </c>
      <c r="C207" s="12">
        <v>6.27</v>
      </c>
      <c r="D207" s="12">
        <f t="shared" si="3"/>
        <v>10.189813137516689</v>
      </c>
    </row>
    <row r="208" spans="1:4" x14ac:dyDescent="0.2">
      <c r="A208" s="13">
        <v>34669</v>
      </c>
      <c r="B208" s="26">
        <v>1.5009999999999999</v>
      </c>
      <c r="C208" s="12">
        <v>6.06</v>
      </c>
      <c r="D208" s="12">
        <f t="shared" si="3"/>
        <v>9.8288435976015993</v>
      </c>
    </row>
    <row r="209" spans="1:4" x14ac:dyDescent="0.2">
      <c r="A209" s="13">
        <v>34700</v>
      </c>
      <c r="B209" s="26">
        <v>1.5049999999999999</v>
      </c>
      <c r="C209" s="12">
        <v>5.85</v>
      </c>
      <c r="D209" s="12">
        <f t="shared" si="3"/>
        <v>9.4630221926910298</v>
      </c>
    </row>
    <row r="210" spans="1:4" x14ac:dyDescent="0.2">
      <c r="A210" s="13">
        <v>34731</v>
      </c>
      <c r="B210" s="26">
        <v>1.5089999999999999</v>
      </c>
      <c r="C210" s="12">
        <v>5.76</v>
      </c>
      <c r="D210" s="12">
        <f t="shared" si="3"/>
        <v>9.292738926441352</v>
      </c>
    </row>
    <row r="211" spans="1:4" x14ac:dyDescent="0.2">
      <c r="A211" s="13">
        <v>34759</v>
      </c>
      <c r="B211" s="26">
        <v>1.512</v>
      </c>
      <c r="C211" s="12">
        <v>5.84</v>
      </c>
      <c r="D211" s="12">
        <f t="shared" si="3"/>
        <v>9.4031106878306883</v>
      </c>
    </row>
    <row r="212" spans="1:4" x14ac:dyDescent="0.2">
      <c r="A212" s="13">
        <v>34790</v>
      </c>
      <c r="B212" s="26">
        <v>1.518</v>
      </c>
      <c r="C212" s="12">
        <v>6.06</v>
      </c>
      <c r="D212" s="12">
        <f t="shared" si="3"/>
        <v>9.7187709090909085</v>
      </c>
    </row>
    <row r="213" spans="1:4" x14ac:dyDescent="0.2">
      <c r="A213" s="13">
        <v>34820</v>
      </c>
      <c r="B213" s="26">
        <v>1.5209999999999999</v>
      </c>
      <c r="C213" s="12">
        <v>6.54</v>
      </c>
      <c r="D213" s="12">
        <f t="shared" si="3"/>
        <v>10.467887021696253</v>
      </c>
    </row>
    <row r="214" spans="1:4" x14ac:dyDescent="0.2">
      <c r="A214" s="13">
        <v>34851</v>
      </c>
      <c r="B214" s="26">
        <v>1.524</v>
      </c>
      <c r="C214" s="12">
        <v>7.49</v>
      </c>
      <c r="D214" s="12">
        <f t="shared" si="3"/>
        <v>11.964852335958007</v>
      </c>
    </row>
    <row r="215" spans="1:4" x14ac:dyDescent="0.2">
      <c r="A215" s="13">
        <v>34881</v>
      </c>
      <c r="B215" s="26">
        <v>1.526</v>
      </c>
      <c r="C215" s="12">
        <v>7.82</v>
      </c>
      <c r="D215" s="12">
        <f t="shared" si="3"/>
        <v>12.475636487549147</v>
      </c>
    </row>
    <row r="216" spans="1:4" x14ac:dyDescent="0.2">
      <c r="A216" s="13">
        <v>34912</v>
      </c>
      <c r="B216" s="26">
        <v>1.5289999999999999</v>
      </c>
      <c r="C216" s="12">
        <v>8.1300000000000008</v>
      </c>
      <c r="D216" s="12">
        <f t="shared" si="3"/>
        <v>12.944746579463702</v>
      </c>
    </row>
    <row r="217" spans="1:4" x14ac:dyDescent="0.2">
      <c r="A217" s="13">
        <v>34943</v>
      </c>
      <c r="B217" s="26">
        <v>1.5309999999999999</v>
      </c>
      <c r="C217" s="12">
        <v>7.73</v>
      </c>
      <c r="D217" s="12">
        <f t="shared" si="3"/>
        <v>12.291780483344223</v>
      </c>
    </row>
    <row r="218" spans="1:4" x14ac:dyDescent="0.2">
      <c r="A218" s="13">
        <v>34973</v>
      </c>
      <c r="B218" s="26">
        <v>1.5349999999999999</v>
      </c>
      <c r="C218" s="12">
        <v>6.62</v>
      </c>
      <c r="D218" s="12">
        <f t="shared" si="3"/>
        <v>10.499294123778503</v>
      </c>
    </row>
    <row r="219" spans="1:4" x14ac:dyDescent="0.2">
      <c r="A219" s="13">
        <v>35004</v>
      </c>
      <c r="B219" s="26">
        <v>1.5369999999999999</v>
      </c>
      <c r="C219" s="12">
        <v>5.61</v>
      </c>
      <c r="D219" s="12">
        <f t="shared" si="3"/>
        <v>8.8858604033832158</v>
      </c>
    </row>
    <row r="220" spans="1:4" x14ac:dyDescent="0.2">
      <c r="A220" s="13">
        <v>35034</v>
      </c>
      <c r="B220" s="26">
        <v>1.5389999999999999</v>
      </c>
      <c r="C220" s="12">
        <v>5.54</v>
      </c>
      <c r="D220" s="12">
        <f t="shared" si="3"/>
        <v>8.7635816504223527</v>
      </c>
    </row>
    <row r="221" spans="1:4" x14ac:dyDescent="0.2">
      <c r="A221" s="13">
        <v>35065</v>
      </c>
      <c r="B221" s="26">
        <v>1.5469999999999999</v>
      </c>
      <c r="C221" s="12">
        <v>5.64</v>
      </c>
      <c r="D221" s="12">
        <f t="shared" ref="D221:D284" si="4">C221*$B$497/B221</f>
        <v>8.8756319069166132</v>
      </c>
    </row>
    <row r="222" spans="1:4" x14ac:dyDescent="0.2">
      <c r="A222" s="13">
        <v>35096</v>
      </c>
      <c r="B222" s="26">
        <v>1.55</v>
      </c>
      <c r="C222" s="12">
        <v>5.82</v>
      </c>
      <c r="D222" s="12">
        <f t="shared" si="4"/>
        <v>9.1411698580645151</v>
      </c>
    </row>
    <row r="223" spans="1:4" x14ac:dyDescent="0.2">
      <c r="A223" s="13">
        <v>35125</v>
      </c>
      <c r="B223" s="26">
        <v>1.5549999999999999</v>
      </c>
      <c r="C223" s="12">
        <v>5.93</v>
      </c>
      <c r="D223" s="12">
        <f t="shared" si="4"/>
        <v>9.2839927459807079</v>
      </c>
    </row>
    <row r="224" spans="1:4" x14ac:dyDescent="0.2">
      <c r="A224" s="13">
        <v>35156</v>
      </c>
      <c r="B224" s="26">
        <v>1.5609999999999999</v>
      </c>
      <c r="C224" s="12">
        <v>6.27</v>
      </c>
      <c r="D224" s="12">
        <f t="shared" si="4"/>
        <v>9.7785650736707233</v>
      </c>
    </row>
    <row r="225" spans="1:4" x14ac:dyDescent="0.2">
      <c r="A225" s="13">
        <v>35186</v>
      </c>
      <c r="B225" s="26">
        <v>1.5640000000000001</v>
      </c>
      <c r="C225" s="12">
        <v>6.84</v>
      </c>
      <c r="D225" s="12">
        <f t="shared" si="4"/>
        <v>10.647063529411763</v>
      </c>
    </row>
    <row r="226" spans="1:4" x14ac:dyDescent="0.2">
      <c r="A226" s="13">
        <v>35217</v>
      </c>
      <c r="B226" s="26">
        <v>1.5669999999999999</v>
      </c>
      <c r="C226" s="12">
        <v>7.83</v>
      </c>
      <c r="D226" s="12">
        <f t="shared" si="4"/>
        <v>12.164751959157625</v>
      </c>
    </row>
    <row r="227" spans="1:4" x14ac:dyDescent="0.2">
      <c r="A227" s="13">
        <v>35247</v>
      </c>
      <c r="B227" s="26">
        <v>1.57</v>
      </c>
      <c r="C227" s="12">
        <v>8.64</v>
      </c>
      <c r="D227" s="12">
        <f t="shared" si="4"/>
        <v>13.39752519745223</v>
      </c>
    </row>
    <row r="228" spans="1:4" x14ac:dyDescent="0.2">
      <c r="A228" s="13">
        <v>35278</v>
      </c>
      <c r="B228" s="26">
        <v>1.5720000000000001</v>
      </c>
      <c r="C228" s="12">
        <v>8.73</v>
      </c>
      <c r="D228" s="12">
        <f t="shared" si="4"/>
        <v>13.51986</v>
      </c>
    </row>
    <row r="229" spans="1:4" x14ac:dyDescent="0.2">
      <c r="A229" s="13">
        <v>35309</v>
      </c>
      <c r="B229" s="26">
        <v>1.577</v>
      </c>
      <c r="C229" s="12">
        <v>7.99</v>
      </c>
      <c r="D229" s="12">
        <f t="shared" si="4"/>
        <v>12.33461443246671</v>
      </c>
    </row>
    <row r="230" spans="1:4" x14ac:dyDescent="0.2">
      <c r="A230" s="13">
        <v>35339</v>
      </c>
      <c r="B230" s="26">
        <v>1.5820000000000001</v>
      </c>
      <c r="C230" s="12">
        <v>7.05</v>
      </c>
      <c r="D230" s="12">
        <f t="shared" si="4"/>
        <v>10.849085461441213</v>
      </c>
    </row>
    <row r="231" spans="1:4" x14ac:dyDescent="0.2">
      <c r="A231" s="13">
        <v>35370</v>
      </c>
      <c r="B231" s="26">
        <v>1.587</v>
      </c>
      <c r="C231" s="12">
        <v>6.37</v>
      </c>
      <c r="D231" s="12">
        <f t="shared" si="4"/>
        <v>9.7717646376811604</v>
      </c>
    </row>
    <row r="232" spans="1:4" x14ac:dyDescent="0.2">
      <c r="A232" s="13">
        <v>35400</v>
      </c>
      <c r="B232" s="26">
        <v>1.591</v>
      </c>
      <c r="C232" s="12">
        <v>6.47</v>
      </c>
      <c r="D232" s="12">
        <f t="shared" si="4"/>
        <v>9.9002142551854178</v>
      </c>
    </row>
    <row r="233" spans="1:4" x14ac:dyDescent="0.2">
      <c r="A233" s="13">
        <v>35431</v>
      </c>
      <c r="B233" s="26">
        <v>1.5940000000000001</v>
      </c>
      <c r="C233" s="12">
        <v>6.74</v>
      </c>
      <c r="D233" s="12">
        <f t="shared" si="4"/>
        <v>10.293950414052699</v>
      </c>
    </row>
    <row r="234" spans="1:4" x14ac:dyDescent="0.2">
      <c r="A234" s="13">
        <v>35462</v>
      </c>
      <c r="B234" s="26">
        <v>1.597</v>
      </c>
      <c r="C234" s="12">
        <v>6.79</v>
      </c>
      <c r="D234" s="12">
        <f t="shared" si="4"/>
        <v>10.350834164057607</v>
      </c>
    </row>
    <row r="235" spans="1:4" x14ac:dyDescent="0.2">
      <c r="A235" s="13">
        <v>35490</v>
      </c>
      <c r="B235" s="26">
        <v>1.5980000000000001</v>
      </c>
      <c r="C235" s="12">
        <v>6.52</v>
      </c>
      <c r="D235" s="12">
        <f t="shared" si="4"/>
        <v>9.9330200750938662</v>
      </c>
    </row>
    <row r="236" spans="1:4" x14ac:dyDescent="0.2">
      <c r="A236" s="13">
        <v>35521</v>
      </c>
      <c r="B236" s="26">
        <v>1.599</v>
      </c>
      <c r="C236" s="12">
        <v>6.53</v>
      </c>
      <c r="D236" s="12">
        <f t="shared" si="4"/>
        <v>9.942033220762978</v>
      </c>
    </row>
    <row r="237" spans="1:4" x14ac:dyDescent="0.2">
      <c r="A237" s="13">
        <v>35551</v>
      </c>
      <c r="B237" s="26">
        <v>1.599</v>
      </c>
      <c r="C237" s="12">
        <v>6.83</v>
      </c>
      <c r="D237" s="12">
        <f t="shared" si="4"/>
        <v>10.398788192620387</v>
      </c>
    </row>
    <row r="238" spans="1:4" x14ac:dyDescent="0.2">
      <c r="A238" s="13">
        <v>35582</v>
      </c>
      <c r="B238" s="26">
        <v>1.6020000000000001</v>
      </c>
      <c r="C238" s="12">
        <v>8.3000000000000007</v>
      </c>
      <c r="D238" s="12">
        <f t="shared" si="4"/>
        <v>12.613222971285893</v>
      </c>
    </row>
    <row r="239" spans="1:4" x14ac:dyDescent="0.2">
      <c r="A239" s="13">
        <v>35612</v>
      </c>
      <c r="B239" s="26">
        <v>1.6040000000000001</v>
      </c>
      <c r="C239" s="12">
        <v>8.7799999999999994</v>
      </c>
      <c r="D239" s="12">
        <f t="shared" si="4"/>
        <v>13.326025635910224</v>
      </c>
    </row>
    <row r="240" spans="1:4" x14ac:dyDescent="0.2">
      <c r="A240" s="13">
        <v>35643</v>
      </c>
      <c r="B240" s="26">
        <v>1.6080000000000001</v>
      </c>
      <c r="C240" s="12">
        <v>8.99</v>
      </c>
      <c r="D240" s="12">
        <f t="shared" si="4"/>
        <v>13.61081527363184</v>
      </c>
    </row>
    <row r="241" spans="1:4" x14ac:dyDescent="0.2">
      <c r="A241" s="13">
        <v>35674</v>
      </c>
      <c r="B241" s="26">
        <v>1.6120000000000001</v>
      </c>
      <c r="C241" s="12">
        <v>8.84</v>
      </c>
      <c r="D241" s="12">
        <f t="shared" si="4"/>
        <v>13.350505806451611</v>
      </c>
    </row>
    <row r="242" spans="1:4" x14ac:dyDescent="0.2">
      <c r="A242" s="13">
        <v>35704</v>
      </c>
      <c r="B242" s="26">
        <v>1.615</v>
      </c>
      <c r="C242" s="12">
        <v>7.69</v>
      </c>
      <c r="D242" s="12">
        <f t="shared" si="4"/>
        <v>11.592158365325078</v>
      </c>
    </row>
    <row r="243" spans="1:4" x14ac:dyDescent="0.2">
      <c r="A243" s="13">
        <v>35735</v>
      </c>
      <c r="B243" s="26">
        <v>1.617</v>
      </c>
      <c r="C243" s="12">
        <v>6.86</v>
      </c>
      <c r="D243" s="12">
        <f t="shared" si="4"/>
        <v>10.32819878787879</v>
      </c>
    </row>
    <row r="244" spans="1:4" x14ac:dyDescent="0.2">
      <c r="A244" s="13">
        <v>35765</v>
      </c>
      <c r="B244" s="26">
        <v>1.6180000000000001</v>
      </c>
      <c r="C244" s="12">
        <v>6.54</v>
      </c>
      <c r="D244" s="12">
        <f t="shared" si="4"/>
        <v>9.8403313720642753</v>
      </c>
    </row>
    <row r="245" spans="1:4" x14ac:dyDescent="0.2">
      <c r="A245" s="13">
        <v>35796</v>
      </c>
      <c r="B245" s="26">
        <v>1.62</v>
      </c>
      <c r="C245" s="12">
        <v>6.41</v>
      </c>
      <c r="D245" s="12">
        <f t="shared" si="4"/>
        <v>9.6328213827160489</v>
      </c>
    </row>
    <row r="246" spans="1:4" x14ac:dyDescent="0.2">
      <c r="A246" s="13">
        <v>35827</v>
      </c>
      <c r="B246" s="26">
        <v>1.62</v>
      </c>
      <c r="C246" s="12">
        <v>6.41</v>
      </c>
      <c r="D246" s="12">
        <f t="shared" si="4"/>
        <v>9.6328213827160489</v>
      </c>
    </row>
    <row r="247" spans="1:4" x14ac:dyDescent="0.2">
      <c r="A247" s="13">
        <v>35855</v>
      </c>
      <c r="B247" s="26">
        <v>1.62</v>
      </c>
      <c r="C247" s="12">
        <v>6.29</v>
      </c>
      <c r="D247" s="12">
        <f t="shared" si="4"/>
        <v>9.4524877530864195</v>
      </c>
    </row>
    <row r="248" spans="1:4" x14ac:dyDescent="0.2">
      <c r="A248" s="13">
        <v>35886</v>
      </c>
      <c r="B248" s="26">
        <v>1.6220000000000001</v>
      </c>
      <c r="C248" s="12">
        <v>6.81</v>
      </c>
      <c r="D248" s="12">
        <f t="shared" si="4"/>
        <v>10.221314574599258</v>
      </c>
    </row>
    <row r="249" spans="1:4" x14ac:dyDescent="0.2">
      <c r="A249" s="13">
        <v>35916</v>
      </c>
      <c r="B249" s="26">
        <v>1.6259999999999999</v>
      </c>
      <c r="C249" s="12">
        <v>7.7</v>
      </c>
      <c r="D249" s="12">
        <f t="shared" si="4"/>
        <v>11.528708979089791</v>
      </c>
    </row>
    <row r="250" spans="1:4" x14ac:dyDescent="0.2">
      <c r="A250" s="13">
        <v>35947</v>
      </c>
      <c r="B250" s="26">
        <v>1.6279999999999999</v>
      </c>
      <c r="C250" s="12">
        <v>8.51</v>
      </c>
      <c r="D250" s="12">
        <f t="shared" si="4"/>
        <v>12.725816363636364</v>
      </c>
    </row>
    <row r="251" spans="1:4" x14ac:dyDescent="0.2">
      <c r="A251" s="13">
        <v>35977</v>
      </c>
      <c r="B251" s="26">
        <v>1.6319999999999999</v>
      </c>
      <c r="C251" s="12">
        <v>8.5299999999999994</v>
      </c>
      <c r="D251" s="12">
        <f t="shared" si="4"/>
        <v>12.724460245098038</v>
      </c>
    </row>
    <row r="252" spans="1:4" x14ac:dyDescent="0.2">
      <c r="A252" s="13">
        <v>36008</v>
      </c>
      <c r="B252" s="26">
        <v>1.6339999999999999</v>
      </c>
      <c r="C252" s="12">
        <v>9.25</v>
      </c>
      <c r="D252" s="12">
        <f t="shared" si="4"/>
        <v>13.781616891064873</v>
      </c>
    </row>
    <row r="253" spans="1:4" x14ac:dyDescent="0.2">
      <c r="A253" s="13">
        <v>36039</v>
      </c>
      <c r="B253" s="26">
        <v>1.635</v>
      </c>
      <c r="C253" s="12">
        <v>8.9600000000000009</v>
      </c>
      <c r="D253" s="12">
        <f t="shared" si="4"/>
        <v>13.341379718654437</v>
      </c>
    </row>
    <row r="254" spans="1:4" x14ac:dyDescent="0.2">
      <c r="A254" s="13">
        <v>36069</v>
      </c>
      <c r="B254" s="26">
        <v>1.639</v>
      </c>
      <c r="C254" s="12">
        <v>7.6</v>
      </c>
      <c r="D254" s="12">
        <f t="shared" si="4"/>
        <v>11.288731177547284</v>
      </c>
    </row>
    <row r="255" spans="1:4" x14ac:dyDescent="0.2">
      <c r="A255" s="13">
        <v>36100</v>
      </c>
      <c r="B255" s="26">
        <v>1.641</v>
      </c>
      <c r="C255" s="12">
        <v>6.58</v>
      </c>
      <c r="D255" s="12">
        <f t="shared" si="4"/>
        <v>9.7617527848872641</v>
      </c>
    </row>
    <row r="256" spans="1:4" x14ac:dyDescent="0.2">
      <c r="A256" s="13">
        <v>36130</v>
      </c>
      <c r="B256" s="26">
        <v>1.6439999999999999</v>
      </c>
      <c r="C256" s="12">
        <v>6.34</v>
      </c>
      <c r="D256" s="12">
        <f t="shared" si="4"/>
        <v>9.3885373236009748</v>
      </c>
    </row>
    <row r="257" spans="1:4" x14ac:dyDescent="0.2">
      <c r="A257" s="13">
        <v>36161</v>
      </c>
      <c r="B257" s="26">
        <v>1.647</v>
      </c>
      <c r="C257" s="12">
        <v>6</v>
      </c>
      <c r="D257" s="12">
        <f t="shared" si="4"/>
        <v>8.8688670309653919</v>
      </c>
    </row>
    <row r="258" spans="1:4" x14ac:dyDescent="0.2">
      <c r="A258" s="13">
        <v>36192</v>
      </c>
      <c r="B258" s="26">
        <v>1.647</v>
      </c>
      <c r="C258" s="12">
        <v>6.29</v>
      </c>
      <c r="D258" s="12">
        <f t="shared" si="4"/>
        <v>9.2975289374620527</v>
      </c>
    </row>
    <row r="259" spans="1:4" x14ac:dyDescent="0.2">
      <c r="A259" s="13">
        <v>36220</v>
      </c>
      <c r="B259" s="26">
        <v>1.6479999999999999</v>
      </c>
      <c r="C259" s="12">
        <v>6.06</v>
      </c>
      <c r="D259" s="12">
        <f t="shared" si="4"/>
        <v>8.9521202912621352</v>
      </c>
    </row>
    <row r="260" spans="1:4" x14ac:dyDescent="0.2">
      <c r="A260" s="13">
        <v>36251</v>
      </c>
      <c r="B260" s="26">
        <v>1.659</v>
      </c>
      <c r="C260" s="12">
        <v>6.44</v>
      </c>
      <c r="D260" s="12">
        <f t="shared" si="4"/>
        <v>9.450395274261604</v>
      </c>
    </row>
    <row r="261" spans="1:4" x14ac:dyDescent="0.2">
      <c r="A261" s="13">
        <v>36281</v>
      </c>
      <c r="B261" s="26">
        <v>1.66</v>
      </c>
      <c r="C261" s="12">
        <v>7.3</v>
      </c>
      <c r="D261" s="12">
        <f t="shared" si="4"/>
        <v>10.705951325301205</v>
      </c>
    </row>
    <row r="262" spans="1:4" x14ac:dyDescent="0.2">
      <c r="A262" s="13">
        <v>36312</v>
      </c>
      <c r="B262" s="26">
        <v>1.66</v>
      </c>
      <c r="C262" s="12">
        <v>8.1999999999999993</v>
      </c>
      <c r="D262" s="12">
        <f t="shared" si="4"/>
        <v>12.02586313253012</v>
      </c>
    </row>
    <row r="263" spans="1:4" x14ac:dyDescent="0.2">
      <c r="A263" s="13">
        <v>36342</v>
      </c>
      <c r="B263" s="26">
        <v>1.667</v>
      </c>
      <c r="C263" s="12">
        <v>8.83</v>
      </c>
      <c r="D263" s="12">
        <f t="shared" si="4"/>
        <v>12.895423107378523</v>
      </c>
    </row>
    <row r="264" spans="1:4" x14ac:dyDescent="0.2">
      <c r="A264" s="13">
        <v>36373</v>
      </c>
      <c r="B264" s="26">
        <v>1.671</v>
      </c>
      <c r="C264" s="12">
        <v>9.14</v>
      </c>
      <c r="D264" s="12">
        <f t="shared" si="4"/>
        <v>13.316197821663675</v>
      </c>
    </row>
    <row r="265" spans="1:4" x14ac:dyDescent="0.2">
      <c r="A265" s="13">
        <v>36404</v>
      </c>
      <c r="B265" s="26">
        <v>1.6779999999999999</v>
      </c>
      <c r="C265" s="12">
        <v>8.6300000000000008</v>
      </c>
      <c r="D265" s="12">
        <f t="shared" si="4"/>
        <v>12.52072081048868</v>
      </c>
    </row>
    <row r="266" spans="1:4" x14ac:dyDescent="0.2">
      <c r="A266" s="13">
        <v>36434</v>
      </c>
      <c r="B266" s="26">
        <v>1.681</v>
      </c>
      <c r="C266" s="12">
        <v>7.56</v>
      </c>
      <c r="D266" s="12">
        <f t="shared" si="4"/>
        <v>10.948750886377155</v>
      </c>
    </row>
    <row r="267" spans="1:4" x14ac:dyDescent="0.2">
      <c r="A267" s="13">
        <v>36465</v>
      </c>
      <c r="B267" s="26">
        <v>1.6839999999999999</v>
      </c>
      <c r="C267" s="12">
        <v>7.15</v>
      </c>
      <c r="D267" s="12">
        <f t="shared" si="4"/>
        <v>10.336522327790973</v>
      </c>
    </row>
    <row r="268" spans="1:4" x14ac:dyDescent="0.2">
      <c r="A268" s="13">
        <v>36495</v>
      </c>
      <c r="B268" s="26">
        <v>1.6879999999999999</v>
      </c>
      <c r="C268" s="12">
        <v>6.51</v>
      </c>
      <c r="D268" s="12">
        <f t="shared" si="4"/>
        <v>9.3889935071090047</v>
      </c>
    </row>
    <row r="269" spans="1:4" x14ac:dyDescent="0.2">
      <c r="A269" s="13">
        <v>36526</v>
      </c>
      <c r="B269" s="26">
        <v>1.6930000000000001</v>
      </c>
      <c r="C269" s="12">
        <v>6.37</v>
      </c>
      <c r="D269" s="12">
        <f t="shared" si="4"/>
        <v>9.1599471234494985</v>
      </c>
    </row>
    <row r="270" spans="1:4" x14ac:dyDescent="0.2">
      <c r="A270" s="13">
        <v>36557</v>
      </c>
      <c r="B270" s="26">
        <v>1.7</v>
      </c>
      <c r="C270" s="12">
        <v>6.54</v>
      </c>
      <c r="D270" s="12">
        <f t="shared" si="4"/>
        <v>9.3656800941176463</v>
      </c>
    </row>
    <row r="271" spans="1:4" x14ac:dyDescent="0.2">
      <c r="A271" s="13">
        <v>36586</v>
      </c>
      <c r="B271" s="26">
        <v>1.71</v>
      </c>
      <c r="C271" s="12">
        <v>6.91</v>
      </c>
      <c r="D271" s="12">
        <f t="shared" si="4"/>
        <v>9.8376740584795321</v>
      </c>
    </row>
    <row r="272" spans="1:4" x14ac:dyDescent="0.2">
      <c r="A272" s="13">
        <v>36617</v>
      </c>
      <c r="B272" s="26">
        <v>1.7090000000000001</v>
      </c>
      <c r="C272" s="12">
        <v>7.19</v>
      </c>
      <c r="D272" s="12">
        <f t="shared" si="4"/>
        <v>10.242295939145698</v>
      </c>
    </row>
    <row r="273" spans="1:4" x14ac:dyDescent="0.2">
      <c r="A273" s="13">
        <v>36647</v>
      </c>
      <c r="B273" s="26">
        <v>1.712</v>
      </c>
      <c r="C273" s="12">
        <v>8.26</v>
      </c>
      <c r="D273" s="12">
        <f t="shared" si="4"/>
        <v>11.745912990654206</v>
      </c>
    </row>
    <row r="274" spans="1:4" x14ac:dyDescent="0.2">
      <c r="A274" s="13">
        <v>36678</v>
      </c>
      <c r="B274" s="26">
        <v>1.722</v>
      </c>
      <c r="C274" s="12">
        <v>9.5</v>
      </c>
      <c r="D274" s="12">
        <f t="shared" si="4"/>
        <v>13.430771196283391</v>
      </c>
    </row>
    <row r="275" spans="1:4" x14ac:dyDescent="0.2">
      <c r="A275" s="13">
        <v>36708</v>
      </c>
      <c r="B275" s="26">
        <v>1.7270000000000001</v>
      </c>
      <c r="C275" s="12">
        <v>10.32</v>
      </c>
      <c r="D275" s="12">
        <f t="shared" si="4"/>
        <v>14.547817764910249</v>
      </c>
    </row>
    <row r="276" spans="1:4" x14ac:dyDescent="0.2">
      <c r="A276" s="13">
        <v>36739</v>
      </c>
      <c r="B276" s="26">
        <v>1.7270000000000001</v>
      </c>
      <c r="C276" s="12">
        <v>10.37</v>
      </c>
      <c r="D276" s="12">
        <f t="shared" si="4"/>
        <v>14.618301378112331</v>
      </c>
    </row>
    <row r="277" spans="1:4" x14ac:dyDescent="0.2">
      <c r="A277" s="13">
        <v>36770</v>
      </c>
      <c r="B277" s="26">
        <v>1.736</v>
      </c>
      <c r="C277" s="12">
        <v>10.1</v>
      </c>
      <c r="D277" s="12">
        <f t="shared" si="4"/>
        <v>14.163876958525345</v>
      </c>
    </row>
    <row r="278" spans="1:4" x14ac:dyDescent="0.2">
      <c r="A278" s="13">
        <v>36800</v>
      </c>
      <c r="B278" s="26">
        <v>1.7390000000000001</v>
      </c>
      <c r="C278" s="12">
        <v>9.44</v>
      </c>
      <c r="D278" s="12">
        <f t="shared" si="4"/>
        <v>13.215478872915467</v>
      </c>
    </row>
    <row r="279" spans="1:4" x14ac:dyDescent="0.2">
      <c r="A279" s="13">
        <v>36831</v>
      </c>
      <c r="B279" s="26">
        <v>1.742</v>
      </c>
      <c r="C279" s="12">
        <v>8.58</v>
      </c>
      <c r="D279" s="12">
        <f t="shared" si="4"/>
        <v>11.990840597014925</v>
      </c>
    </row>
    <row r="280" spans="1:4" x14ac:dyDescent="0.2">
      <c r="A280" s="13">
        <v>36861</v>
      </c>
      <c r="B280" s="26">
        <v>1.746</v>
      </c>
      <c r="C280" s="12">
        <v>8.56</v>
      </c>
      <c r="D280" s="12">
        <f t="shared" si="4"/>
        <v>11.935483528064148</v>
      </c>
    </row>
    <row r="281" spans="1:4" x14ac:dyDescent="0.2">
      <c r="A281" s="13">
        <v>36892</v>
      </c>
      <c r="B281" s="26">
        <v>1.756</v>
      </c>
      <c r="C281" s="12">
        <v>10.119999999999999</v>
      </c>
      <c r="D281" s="12">
        <f t="shared" si="4"/>
        <v>14.03028501138952</v>
      </c>
    </row>
    <row r="282" spans="1:4" x14ac:dyDescent="0.2">
      <c r="A282" s="13">
        <v>36923</v>
      </c>
      <c r="B282" s="26">
        <v>1.76</v>
      </c>
      <c r="C282" s="12">
        <v>10.26</v>
      </c>
      <c r="D282" s="12">
        <f t="shared" si="4"/>
        <v>14.192051727272727</v>
      </c>
    </row>
    <row r="283" spans="1:4" x14ac:dyDescent="0.2">
      <c r="A283" s="13">
        <v>36951</v>
      </c>
      <c r="B283" s="26">
        <v>1.7609999999999999</v>
      </c>
      <c r="C283" s="12">
        <v>9.85</v>
      </c>
      <c r="D283" s="12">
        <f t="shared" si="4"/>
        <v>13.617185917092563</v>
      </c>
    </row>
    <row r="284" spans="1:4" x14ac:dyDescent="0.2">
      <c r="A284" s="13">
        <v>36982</v>
      </c>
      <c r="B284" s="26">
        <v>1.764</v>
      </c>
      <c r="C284" s="12">
        <v>10.16</v>
      </c>
      <c r="D284" s="12">
        <f t="shared" si="4"/>
        <v>14.021859773242632</v>
      </c>
    </row>
    <row r="285" spans="1:4" x14ac:dyDescent="0.2">
      <c r="A285" s="13">
        <v>37012</v>
      </c>
      <c r="B285" s="26">
        <v>1.7729999999999999</v>
      </c>
      <c r="C285" s="12">
        <v>11.14</v>
      </c>
      <c r="D285" s="12">
        <f t="shared" ref="D285:D348" si="5">C285*$B$497/B285</f>
        <v>15.296319548787368</v>
      </c>
    </row>
    <row r="286" spans="1:4" x14ac:dyDescent="0.2">
      <c r="A286" s="13">
        <v>37043</v>
      </c>
      <c r="B286" s="26">
        <v>1.7769999999999999</v>
      </c>
      <c r="C286" s="12">
        <v>11.58</v>
      </c>
      <c r="D286" s="12">
        <f t="shared" si="5"/>
        <v>15.864691232414183</v>
      </c>
    </row>
    <row r="287" spans="1:4" x14ac:dyDescent="0.2">
      <c r="A287" s="13">
        <v>37073</v>
      </c>
      <c r="B287" s="26">
        <v>1.774</v>
      </c>
      <c r="C287" s="12">
        <v>11.22</v>
      </c>
      <c r="D287" s="12">
        <f t="shared" si="5"/>
        <v>15.39748302142052</v>
      </c>
    </row>
    <row r="288" spans="1:4" x14ac:dyDescent="0.2">
      <c r="A288" s="13">
        <v>37104</v>
      </c>
      <c r="B288" s="26">
        <v>1.774</v>
      </c>
      <c r="C288" s="12">
        <v>10.89</v>
      </c>
      <c r="D288" s="12">
        <f t="shared" si="5"/>
        <v>14.94461587373168</v>
      </c>
    </row>
    <row r="289" spans="1:4" x14ac:dyDescent="0.2">
      <c r="A289" s="13">
        <v>37135</v>
      </c>
      <c r="B289" s="26">
        <v>1.7809999999999999</v>
      </c>
      <c r="C289" s="12">
        <v>10.17</v>
      </c>
      <c r="D289" s="12">
        <f t="shared" si="5"/>
        <v>13.901687636159462</v>
      </c>
    </row>
    <row r="290" spans="1:4" x14ac:dyDescent="0.2">
      <c r="A290" s="13">
        <v>37165</v>
      </c>
      <c r="B290" s="26">
        <v>1.776</v>
      </c>
      <c r="C290" s="12">
        <v>8.24</v>
      </c>
      <c r="D290" s="12">
        <f t="shared" si="5"/>
        <v>11.295221261261261</v>
      </c>
    </row>
    <row r="291" spans="1:4" x14ac:dyDescent="0.2">
      <c r="A291" s="13">
        <v>37196</v>
      </c>
      <c r="B291" s="26">
        <v>1.7749999999999999</v>
      </c>
      <c r="C291" s="12">
        <v>7.98</v>
      </c>
      <c r="D291" s="12">
        <f t="shared" si="5"/>
        <v>10.944981363380283</v>
      </c>
    </row>
    <row r="292" spans="1:4" x14ac:dyDescent="0.2">
      <c r="A292" s="13">
        <v>37226</v>
      </c>
      <c r="B292" s="26">
        <v>1.774</v>
      </c>
      <c r="C292" s="12">
        <v>7.3</v>
      </c>
      <c r="D292" s="12">
        <f t="shared" si="5"/>
        <v>10.017970236753101</v>
      </c>
    </row>
    <row r="293" spans="1:4" x14ac:dyDescent="0.2">
      <c r="A293" s="13">
        <v>37257</v>
      </c>
      <c r="B293" s="26">
        <v>1.7769999999999999</v>
      </c>
      <c r="C293" s="12">
        <v>7.38</v>
      </c>
      <c r="D293" s="12">
        <f t="shared" si="5"/>
        <v>10.110658142937536</v>
      </c>
    </row>
    <row r="294" spans="1:4" x14ac:dyDescent="0.2">
      <c r="A294" s="13">
        <v>37288</v>
      </c>
      <c r="B294" s="26">
        <v>1.78</v>
      </c>
      <c r="C294" s="12">
        <v>7.23</v>
      </c>
      <c r="D294" s="12">
        <f t="shared" si="5"/>
        <v>9.8884628764044944</v>
      </c>
    </row>
    <row r="295" spans="1:4" x14ac:dyDescent="0.2">
      <c r="A295" s="13">
        <v>37316</v>
      </c>
      <c r="B295" s="26">
        <v>1.7849999999999999</v>
      </c>
      <c r="C295" s="12">
        <v>7.1</v>
      </c>
      <c r="D295" s="12">
        <f t="shared" si="5"/>
        <v>9.6834612885154066</v>
      </c>
    </row>
    <row r="296" spans="1:4" x14ac:dyDescent="0.2">
      <c r="A296" s="13">
        <v>37347</v>
      </c>
      <c r="B296" s="26">
        <v>1.7929999999999999</v>
      </c>
      <c r="C296" s="12">
        <v>7.66</v>
      </c>
      <c r="D296" s="12">
        <f t="shared" si="5"/>
        <v>10.400613853876186</v>
      </c>
    </row>
    <row r="297" spans="1:4" x14ac:dyDescent="0.2">
      <c r="A297" s="13">
        <v>37377</v>
      </c>
      <c r="B297" s="26">
        <v>1.7949999999999999</v>
      </c>
      <c r="C297" s="12">
        <v>8.5399999999999991</v>
      </c>
      <c r="D297" s="12">
        <f t="shared" si="5"/>
        <v>11.582542707520892</v>
      </c>
    </row>
    <row r="298" spans="1:4" x14ac:dyDescent="0.2">
      <c r="A298" s="13">
        <v>37408</v>
      </c>
      <c r="B298" s="26">
        <v>1.796</v>
      </c>
      <c r="C298" s="12">
        <v>9.58</v>
      </c>
      <c r="D298" s="12">
        <f t="shared" si="5"/>
        <v>12.985828685968819</v>
      </c>
    </row>
    <row r="299" spans="1:4" x14ac:dyDescent="0.2">
      <c r="A299" s="13">
        <v>37438</v>
      </c>
      <c r="B299" s="26">
        <v>1.8</v>
      </c>
      <c r="C299" s="12">
        <v>10.31</v>
      </c>
      <c r="D299" s="12">
        <f t="shared" si="5"/>
        <v>13.944297911111112</v>
      </c>
    </row>
    <row r="300" spans="1:4" x14ac:dyDescent="0.2">
      <c r="A300" s="13">
        <v>37469</v>
      </c>
      <c r="B300" s="26">
        <v>1.8049999999999999</v>
      </c>
      <c r="C300" s="12">
        <v>10.44</v>
      </c>
      <c r="D300" s="12">
        <f t="shared" si="5"/>
        <v>14.08100928531856</v>
      </c>
    </row>
    <row r="301" spans="1:4" x14ac:dyDescent="0.2">
      <c r="A301" s="13">
        <v>37500</v>
      </c>
      <c r="B301" s="26">
        <v>1.8080000000000001</v>
      </c>
      <c r="C301" s="12">
        <v>10.23</v>
      </c>
      <c r="D301" s="12">
        <f t="shared" si="5"/>
        <v>13.774876061946904</v>
      </c>
    </row>
    <row r="302" spans="1:4" x14ac:dyDescent="0.2">
      <c r="A302" s="13">
        <v>37530</v>
      </c>
      <c r="B302" s="26">
        <v>1.8120000000000001</v>
      </c>
      <c r="C302" s="12">
        <v>8.61</v>
      </c>
      <c r="D302" s="12">
        <f t="shared" si="5"/>
        <v>11.567924635761589</v>
      </c>
    </row>
    <row r="303" spans="1:4" x14ac:dyDescent="0.2">
      <c r="A303" s="13">
        <v>37561</v>
      </c>
      <c r="B303" s="26">
        <v>1.8149999999999999</v>
      </c>
      <c r="C303" s="12">
        <v>7.99</v>
      </c>
      <c r="D303" s="12">
        <f t="shared" si="5"/>
        <v>10.717182898071625</v>
      </c>
    </row>
    <row r="304" spans="1:4" x14ac:dyDescent="0.2">
      <c r="A304" s="13">
        <v>37591</v>
      </c>
      <c r="B304" s="26">
        <v>1.8180000000000001</v>
      </c>
      <c r="C304" s="12">
        <v>7.87</v>
      </c>
      <c r="D304" s="12">
        <f t="shared" si="5"/>
        <v>10.538804444444445</v>
      </c>
    </row>
    <row r="305" spans="1:4" x14ac:dyDescent="0.2">
      <c r="A305" s="13">
        <v>37622</v>
      </c>
      <c r="B305" s="26">
        <v>1.8260000000000001</v>
      </c>
      <c r="C305" s="12">
        <v>8.18</v>
      </c>
      <c r="D305" s="12">
        <f t="shared" si="5"/>
        <v>10.905937962760131</v>
      </c>
    </row>
    <row r="306" spans="1:4" x14ac:dyDescent="0.2">
      <c r="A306" s="13">
        <v>37653</v>
      </c>
      <c r="B306" s="26">
        <v>1.8360000000000001</v>
      </c>
      <c r="C306" s="12">
        <v>8.58</v>
      </c>
      <c r="D306" s="12">
        <f t="shared" si="5"/>
        <v>11.376930457516339</v>
      </c>
    </row>
    <row r="307" spans="1:4" x14ac:dyDescent="0.2">
      <c r="A307" s="13">
        <v>37681</v>
      </c>
      <c r="B307" s="26">
        <v>1.839</v>
      </c>
      <c r="C307" s="12">
        <v>9.77</v>
      </c>
      <c r="D307" s="12">
        <f t="shared" si="5"/>
        <v>12.93371619358347</v>
      </c>
    </row>
    <row r="308" spans="1:4" x14ac:dyDescent="0.2">
      <c r="A308" s="13">
        <v>37712</v>
      </c>
      <c r="B308" s="26">
        <v>1.8320000000000001</v>
      </c>
      <c r="C308" s="12">
        <v>10.18</v>
      </c>
      <c r="D308" s="12">
        <f t="shared" si="5"/>
        <v>13.527975283842792</v>
      </c>
    </row>
    <row r="309" spans="1:4" x14ac:dyDescent="0.2">
      <c r="A309" s="13">
        <v>37742</v>
      </c>
      <c r="B309" s="26">
        <v>1.829</v>
      </c>
      <c r="C309" s="12">
        <v>10.79</v>
      </c>
      <c r="D309" s="12">
        <f t="shared" si="5"/>
        <v>14.362109436850737</v>
      </c>
    </row>
    <row r="310" spans="1:4" x14ac:dyDescent="0.2">
      <c r="A310" s="13">
        <v>37773</v>
      </c>
      <c r="B310" s="26">
        <v>1.831</v>
      </c>
      <c r="C310" s="12">
        <v>12.08</v>
      </c>
      <c r="D310" s="12">
        <f t="shared" si="5"/>
        <v>16.061610223921353</v>
      </c>
    </row>
    <row r="311" spans="1:4" x14ac:dyDescent="0.2">
      <c r="A311" s="13">
        <v>37803</v>
      </c>
      <c r="B311" s="26">
        <v>1.837</v>
      </c>
      <c r="C311" s="12">
        <v>12.75</v>
      </c>
      <c r="D311" s="12">
        <f t="shared" si="5"/>
        <v>16.897074578116495</v>
      </c>
    </row>
    <row r="312" spans="1:4" x14ac:dyDescent="0.2">
      <c r="A312" s="13">
        <v>37834</v>
      </c>
      <c r="B312" s="26">
        <v>1.845</v>
      </c>
      <c r="C312" s="12">
        <v>12.84</v>
      </c>
      <c r="D312" s="12">
        <f t="shared" si="5"/>
        <v>16.942564422764228</v>
      </c>
    </row>
    <row r="313" spans="1:4" x14ac:dyDescent="0.2">
      <c r="A313" s="13">
        <v>37865</v>
      </c>
      <c r="B313" s="26">
        <v>1.851</v>
      </c>
      <c r="C313" s="12">
        <v>12.31</v>
      </c>
      <c r="D313" s="12">
        <f t="shared" si="5"/>
        <v>16.190569551593732</v>
      </c>
    </row>
    <row r="314" spans="1:4" x14ac:dyDescent="0.2">
      <c r="A314" s="13">
        <v>37895</v>
      </c>
      <c r="B314" s="26">
        <v>1.849</v>
      </c>
      <c r="C314" s="12">
        <v>10.64</v>
      </c>
      <c r="D314" s="12">
        <f t="shared" si="5"/>
        <v>14.009260443482964</v>
      </c>
    </row>
    <row r="315" spans="1:4" x14ac:dyDescent="0.2">
      <c r="A315" s="13">
        <v>37926</v>
      </c>
      <c r="B315" s="26">
        <v>1.85</v>
      </c>
      <c r="C315" s="12">
        <v>9.77</v>
      </c>
      <c r="D315" s="12">
        <f t="shared" si="5"/>
        <v>12.856813016216215</v>
      </c>
    </row>
    <row r="316" spans="1:4" x14ac:dyDescent="0.2">
      <c r="A316" s="13">
        <v>37956</v>
      </c>
      <c r="B316" s="26">
        <v>1.855</v>
      </c>
      <c r="C316" s="12">
        <v>9.51</v>
      </c>
      <c r="D316" s="12">
        <f t="shared" si="5"/>
        <v>12.480934253369272</v>
      </c>
    </row>
    <row r="317" spans="1:4" x14ac:dyDescent="0.2">
      <c r="A317" s="13">
        <v>37987</v>
      </c>
      <c r="B317" s="26">
        <v>1.863</v>
      </c>
      <c r="C317" s="12">
        <v>9.7100000000000009</v>
      </c>
      <c r="D317" s="12">
        <f t="shared" si="5"/>
        <v>12.688692345679014</v>
      </c>
    </row>
    <row r="318" spans="1:4" x14ac:dyDescent="0.2">
      <c r="A318" s="13">
        <v>38018</v>
      </c>
      <c r="B318" s="26">
        <v>1.867</v>
      </c>
      <c r="C318" s="12">
        <v>9.85</v>
      </c>
      <c r="D318" s="12">
        <f t="shared" si="5"/>
        <v>12.844062346009641</v>
      </c>
    </row>
    <row r="319" spans="1:4" x14ac:dyDescent="0.2">
      <c r="A319" s="13">
        <v>38047</v>
      </c>
      <c r="B319" s="26">
        <v>1.871</v>
      </c>
      <c r="C319" s="12">
        <v>10.029999999999999</v>
      </c>
      <c r="D319" s="12">
        <f t="shared" si="5"/>
        <v>13.050815136290753</v>
      </c>
    </row>
    <row r="320" spans="1:4" x14ac:dyDescent="0.2">
      <c r="A320" s="13">
        <v>38078</v>
      </c>
      <c r="B320" s="26">
        <v>1.8740000000000001</v>
      </c>
      <c r="C320" s="12">
        <v>10.54</v>
      </c>
      <c r="D320" s="12">
        <f t="shared" si="5"/>
        <v>13.69246113127001</v>
      </c>
    </row>
    <row r="321" spans="1:4" x14ac:dyDescent="0.2">
      <c r="A321" s="13">
        <v>38108</v>
      </c>
      <c r="B321" s="26">
        <v>1.8819999999999999</v>
      </c>
      <c r="C321" s="12">
        <v>11.63</v>
      </c>
      <c r="D321" s="12">
        <f t="shared" si="5"/>
        <v>15.044251604675878</v>
      </c>
    </row>
    <row r="322" spans="1:4" x14ac:dyDescent="0.2">
      <c r="A322" s="13">
        <v>38139</v>
      </c>
      <c r="B322" s="26">
        <v>1.889</v>
      </c>
      <c r="C322" s="12">
        <v>13.08</v>
      </c>
      <c r="D322" s="12">
        <f t="shared" si="5"/>
        <v>16.85723256749603</v>
      </c>
    </row>
    <row r="323" spans="1:4" x14ac:dyDescent="0.2">
      <c r="A323" s="13">
        <v>38169</v>
      </c>
      <c r="B323" s="26">
        <v>1.891</v>
      </c>
      <c r="C323" s="12">
        <v>13.54</v>
      </c>
      <c r="D323" s="12">
        <f t="shared" si="5"/>
        <v>17.431615103120041</v>
      </c>
    </row>
    <row r="324" spans="1:4" x14ac:dyDescent="0.2">
      <c r="A324" s="13">
        <v>38200</v>
      </c>
      <c r="B324" s="26">
        <v>1.8919999999999999</v>
      </c>
      <c r="C324" s="12">
        <v>13.74</v>
      </c>
      <c r="D324" s="12">
        <f t="shared" si="5"/>
        <v>17.6797489217759</v>
      </c>
    </row>
    <row r="325" spans="1:4" x14ac:dyDescent="0.2">
      <c r="A325" s="13">
        <v>38231</v>
      </c>
      <c r="B325" s="26">
        <v>1.8979999999999999</v>
      </c>
      <c r="C325" s="12">
        <v>13.31</v>
      </c>
      <c r="D325" s="12">
        <f t="shared" si="5"/>
        <v>17.072312033719708</v>
      </c>
    </row>
    <row r="326" spans="1:4" x14ac:dyDescent="0.2">
      <c r="A326" s="13">
        <v>38261</v>
      </c>
      <c r="B326" s="26">
        <v>1.9079999999999999</v>
      </c>
      <c r="C326" s="12">
        <v>11.69</v>
      </c>
      <c r="D326" s="12">
        <f t="shared" si="5"/>
        <v>14.915802809224319</v>
      </c>
    </row>
    <row r="327" spans="1:4" x14ac:dyDescent="0.2">
      <c r="A327" s="13">
        <v>38292</v>
      </c>
      <c r="B327" s="26">
        <v>1.917</v>
      </c>
      <c r="C327" s="12">
        <v>11.44</v>
      </c>
      <c r="D327" s="12">
        <f t="shared" si="5"/>
        <v>14.528286781429316</v>
      </c>
    </row>
    <row r="328" spans="1:4" x14ac:dyDescent="0.2">
      <c r="A328" s="13">
        <v>38322</v>
      </c>
      <c r="B328" s="26">
        <v>1.917</v>
      </c>
      <c r="C328" s="12">
        <v>11.09</v>
      </c>
      <c r="D328" s="12">
        <f t="shared" si="5"/>
        <v>14.083802483046426</v>
      </c>
    </row>
    <row r="329" spans="1:4" x14ac:dyDescent="0.2">
      <c r="A329" s="13">
        <v>38353</v>
      </c>
      <c r="B329" s="26">
        <v>1.9159999999999999</v>
      </c>
      <c r="C329" s="12">
        <v>10.9</v>
      </c>
      <c r="D329" s="12">
        <f t="shared" si="5"/>
        <v>13.849735699373696</v>
      </c>
    </row>
    <row r="330" spans="1:4" x14ac:dyDescent="0.2">
      <c r="A330" s="13">
        <v>38384</v>
      </c>
      <c r="B330" s="26">
        <v>1.9239999999999999</v>
      </c>
      <c r="C330" s="12">
        <v>10.87</v>
      </c>
      <c r="D330" s="12">
        <f t="shared" si="5"/>
        <v>13.754188399168399</v>
      </c>
    </row>
    <row r="331" spans="1:4" x14ac:dyDescent="0.2">
      <c r="A331" s="13">
        <v>38412</v>
      </c>
      <c r="B331" s="26">
        <v>1.931</v>
      </c>
      <c r="C331" s="12">
        <v>10.84</v>
      </c>
      <c r="D331" s="12">
        <f t="shared" si="5"/>
        <v>13.666506141895391</v>
      </c>
    </row>
    <row r="332" spans="1:4" x14ac:dyDescent="0.2">
      <c r="A332" s="13">
        <v>38443</v>
      </c>
      <c r="B332" s="26">
        <v>1.9370000000000001</v>
      </c>
      <c r="C332" s="12">
        <v>11.88</v>
      </c>
      <c r="D332" s="12">
        <f t="shared" si="5"/>
        <v>14.931289375322665</v>
      </c>
    </row>
    <row r="333" spans="1:4" x14ac:dyDescent="0.2">
      <c r="A333" s="13">
        <v>38473</v>
      </c>
      <c r="B333" s="26">
        <v>1.9359999999999999</v>
      </c>
      <c r="C333" s="12">
        <v>12.74</v>
      </c>
      <c r="D333" s="12">
        <f t="shared" si="5"/>
        <v>16.020444710743803</v>
      </c>
    </row>
    <row r="334" spans="1:4" x14ac:dyDescent="0.2">
      <c r="A334" s="13">
        <v>38504</v>
      </c>
      <c r="B334" s="26">
        <v>1.9370000000000001</v>
      </c>
      <c r="C334" s="12">
        <v>13.79</v>
      </c>
      <c r="D334" s="12">
        <f t="shared" si="5"/>
        <v>17.331858626742385</v>
      </c>
    </row>
    <row r="335" spans="1:4" x14ac:dyDescent="0.2">
      <c r="A335" s="13">
        <v>38534</v>
      </c>
      <c r="B335" s="26">
        <v>1.9490000000000001</v>
      </c>
      <c r="C335" s="12">
        <v>14.86</v>
      </c>
      <c r="D335" s="12">
        <f t="shared" si="5"/>
        <v>18.561687757824522</v>
      </c>
    </row>
    <row r="336" spans="1:4" x14ac:dyDescent="0.2">
      <c r="A336" s="13">
        <v>38565</v>
      </c>
      <c r="B336" s="26">
        <v>1.9610000000000001</v>
      </c>
      <c r="C336" s="12">
        <v>15.51</v>
      </c>
      <c r="D336" s="12">
        <f t="shared" si="5"/>
        <v>19.255052034676183</v>
      </c>
    </row>
    <row r="337" spans="1:4" x14ac:dyDescent="0.2">
      <c r="A337" s="13">
        <v>38596</v>
      </c>
      <c r="B337" s="26">
        <v>1.988</v>
      </c>
      <c r="C337" s="12">
        <v>16.559999999999999</v>
      </c>
      <c r="D337" s="12">
        <f t="shared" si="5"/>
        <v>20.279369336016096</v>
      </c>
    </row>
    <row r="338" spans="1:4" x14ac:dyDescent="0.2">
      <c r="A338" s="13">
        <v>38626</v>
      </c>
      <c r="B338" s="26">
        <v>1.9910000000000001</v>
      </c>
      <c r="C338" s="12">
        <v>16.440000000000001</v>
      </c>
      <c r="D338" s="12">
        <f t="shared" si="5"/>
        <v>20.102082250125566</v>
      </c>
    </row>
    <row r="339" spans="1:4" x14ac:dyDescent="0.2">
      <c r="A339" s="13">
        <v>38657</v>
      </c>
      <c r="B339" s="26">
        <v>1.9810000000000001</v>
      </c>
      <c r="C339" s="12">
        <v>15.64</v>
      </c>
      <c r="D339" s="12">
        <f t="shared" si="5"/>
        <v>19.220415224634021</v>
      </c>
    </row>
    <row r="340" spans="1:4" x14ac:dyDescent="0.2">
      <c r="A340" s="13">
        <v>38687</v>
      </c>
      <c r="B340" s="26">
        <v>1.9810000000000001</v>
      </c>
      <c r="C340" s="12">
        <v>14.6</v>
      </c>
      <c r="D340" s="12">
        <f t="shared" si="5"/>
        <v>17.942331347804139</v>
      </c>
    </row>
    <row r="341" spans="1:4" x14ac:dyDescent="0.2">
      <c r="A341" s="13">
        <v>38718</v>
      </c>
      <c r="B341" s="26">
        <v>1.9930000000000001</v>
      </c>
      <c r="C341" s="12">
        <v>14.92</v>
      </c>
      <c r="D341" s="12">
        <f t="shared" si="5"/>
        <v>18.225187997992975</v>
      </c>
    </row>
    <row r="342" spans="1:4" x14ac:dyDescent="0.2">
      <c r="A342" s="13">
        <v>38749</v>
      </c>
      <c r="B342" s="26">
        <v>1.994</v>
      </c>
      <c r="C342" s="12">
        <v>13.98</v>
      </c>
      <c r="D342" s="12">
        <f t="shared" si="5"/>
        <v>17.068388124373119</v>
      </c>
    </row>
    <row r="343" spans="1:4" x14ac:dyDescent="0.2">
      <c r="A343" s="13">
        <v>38777</v>
      </c>
      <c r="B343" s="26">
        <v>1.9970000000000001</v>
      </c>
      <c r="C343" s="12">
        <v>13.17</v>
      </c>
      <c r="D343" s="12">
        <f t="shared" si="5"/>
        <v>16.055291777666501</v>
      </c>
    </row>
    <row r="344" spans="1:4" x14ac:dyDescent="0.2">
      <c r="A344" s="13">
        <v>38808</v>
      </c>
      <c r="B344" s="26">
        <v>2.0070000000000001</v>
      </c>
      <c r="C344" s="12">
        <v>13.27</v>
      </c>
      <c r="D344" s="12">
        <f t="shared" si="5"/>
        <v>16.096595954160435</v>
      </c>
    </row>
    <row r="345" spans="1:4" x14ac:dyDescent="0.2">
      <c r="A345" s="13">
        <v>38838</v>
      </c>
      <c r="B345" s="26">
        <v>2.0129999999999999</v>
      </c>
      <c r="C345" s="12">
        <v>14.41</v>
      </c>
      <c r="D345" s="12">
        <f t="shared" si="5"/>
        <v>17.427323715846995</v>
      </c>
    </row>
    <row r="346" spans="1:4" x14ac:dyDescent="0.2">
      <c r="A346" s="13">
        <v>38869</v>
      </c>
      <c r="B346" s="26">
        <v>2.0179999999999998</v>
      </c>
      <c r="C346" s="12">
        <v>15.07</v>
      </c>
      <c r="D346" s="12">
        <f t="shared" si="5"/>
        <v>18.180364360753224</v>
      </c>
    </row>
    <row r="347" spans="1:4" x14ac:dyDescent="0.2">
      <c r="A347" s="13">
        <v>38899</v>
      </c>
      <c r="B347" s="26">
        <v>2.0289999999999999</v>
      </c>
      <c r="C347" s="12">
        <v>15.72</v>
      </c>
      <c r="D347" s="12">
        <f t="shared" si="5"/>
        <v>18.861706692952193</v>
      </c>
    </row>
    <row r="348" spans="1:4" x14ac:dyDescent="0.2">
      <c r="A348" s="13">
        <v>38930</v>
      </c>
      <c r="B348" s="26">
        <v>2.0379999999999998</v>
      </c>
      <c r="C348" s="12">
        <v>16.18</v>
      </c>
      <c r="D348" s="12">
        <f t="shared" si="5"/>
        <v>19.327907124631995</v>
      </c>
    </row>
    <row r="349" spans="1:4" x14ac:dyDescent="0.2">
      <c r="A349" s="13">
        <v>38961</v>
      </c>
      <c r="B349" s="26">
        <v>2.028</v>
      </c>
      <c r="C349" s="12">
        <v>15.71</v>
      </c>
      <c r="D349" s="12">
        <f t="shared" ref="D349:D412" si="6">C349*$B$497/B349</f>
        <v>18.859002879684418</v>
      </c>
    </row>
    <row r="350" spans="1:4" x14ac:dyDescent="0.2">
      <c r="A350" s="13">
        <v>38991</v>
      </c>
      <c r="B350" s="26">
        <v>2.0190000000000001</v>
      </c>
      <c r="C350" s="12">
        <v>12.51</v>
      </c>
      <c r="D350" s="12">
        <f t="shared" si="6"/>
        <v>15.084519583952451</v>
      </c>
    </row>
    <row r="351" spans="1:4" x14ac:dyDescent="0.2">
      <c r="A351" s="13">
        <v>39022</v>
      </c>
      <c r="B351" s="26">
        <v>2.02</v>
      </c>
      <c r="C351" s="12">
        <v>12.45</v>
      </c>
      <c r="D351" s="12">
        <f t="shared" si="6"/>
        <v>15.00474</v>
      </c>
    </row>
    <row r="352" spans="1:4" x14ac:dyDescent="0.2">
      <c r="A352" s="13">
        <v>39052</v>
      </c>
      <c r="B352" s="26">
        <v>2.0310000000000001</v>
      </c>
      <c r="C352" s="12">
        <v>12.53</v>
      </c>
      <c r="D352" s="12">
        <f t="shared" si="6"/>
        <v>15.019367365829638</v>
      </c>
    </row>
    <row r="353" spans="1:4" x14ac:dyDescent="0.2">
      <c r="A353" s="13">
        <v>39083</v>
      </c>
      <c r="B353" s="26">
        <v>2.03437</v>
      </c>
      <c r="C353" s="12">
        <v>12.17</v>
      </c>
      <c r="D353" s="12">
        <f t="shared" si="6"/>
        <v>14.563679999213516</v>
      </c>
    </row>
    <row r="354" spans="1:4" x14ac:dyDescent="0.2">
      <c r="A354" s="13">
        <v>39114</v>
      </c>
      <c r="B354" s="26">
        <v>2.0422600000000002</v>
      </c>
      <c r="C354" s="12">
        <v>12.13</v>
      </c>
      <c r="D354" s="12">
        <f t="shared" si="6"/>
        <v>14.45973260995172</v>
      </c>
    </row>
    <row r="355" spans="1:4" x14ac:dyDescent="0.2">
      <c r="A355" s="13">
        <v>39142</v>
      </c>
      <c r="B355" s="26">
        <v>2.05288</v>
      </c>
      <c r="C355" s="12">
        <v>12.81</v>
      </c>
      <c r="D355" s="12">
        <f t="shared" si="6"/>
        <v>15.191339113830326</v>
      </c>
    </row>
    <row r="356" spans="1:4" x14ac:dyDescent="0.2">
      <c r="A356" s="13">
        <v>39173</v>
      </c>
      <c r="B356" s="26">
        <v>2.05904</v>
      </c>
      <c r="C356" s="12">
        <v>13.31</v>
      </c>
      <c r="D356" s="12">
        <f t="shared" si="6"/>
        <v>15.737065933638979</v>
      </c>
    </row>
    <row r="357" spans="1:4" x14ac:dyDescent="0.2">
      <c r="A357" s="13">
        <v>39203</v>
      </c>
      <c r="B357" s="26">
        <v>2.0675500000000002</v>
      </c>
      <c r="C357" s="12">
        <v>14.69</v>
      </c>
      <c r="D357" s="12">
        <f t="shared" si="6"/>
        <v>17.297218330874706</v>
      </c>
    </row>
    <row r="358" spans="1:4" x14ac:dyDescent="0.2">
      <c r="A358" s="13">
        <v>39234</v>
      </c>
      <c r="B358" s="26">
        <v>2.0723400000000001</v>
      </c>
      <c r="C358" s="12">
        <v>16.28</v>
      </c>
      <c r="D358" s="12">
        <f t="shared" si="6"/>
        <v>19.125107424457376</v>
      </c>
    </row>
    <row r="359" spans="1:4" x14ac:dyDescent="0.2">
      <c r="A359" s="13">
        <v>39264</v>
      </c>
      <c r="B359" s="26">
        <v>2.0760299999999998</v>
      </c>
      <c r="C359" s="12">
        <v>16.71</v>
      </c>
      <c r="D359" s="12">
        <f t="shared" si="6"/>
        <v>19.595363188393236</v>
      </c>
    </row>
    <row r="360" spans="1:4" x14ac:dyDescent="0.2">
      <c r="A360" s="13">
        <v>39295</v>
      </c>
      <c r="B360" s="26">
        <v>2.07667</v>
      </c>
      <c r="C360" s="12">
        <v>16.71</v>
      </c>
      <c r="D360" s="12">
        <f t="shared" si="6"/>
        <v>19.589324177649797</v>
      </c>
    </row>
    <row r="361" spans="1:4" x14ac:dyDescent="0.2">
      <c r="A361" s="13">
        <v>39326</v>
      </c>
      <c r="B361" s="26">
        <v>2.0854699999999999</v>
      </c>
      <c r="C361" s="12">
        <v>16.03</v>
      </c>
      <c r="D361" s="12">
        <f t="shared" si="6"/>
        <v>18.712855672821956</v>
      </c>
    </row>
    <row r="362" spans="1:4" x14ac:dyDescent="0.2">
      <c r="A362" s="13">
        <v>39356</v>
      </c>
      <c r="B362" s="26">
        <v>2.0918999999999999</v>
      </c>
      <c r="C362" s="12">
        <v>14.57</v>
      </c>
      <c r="D362" s="12">
        <f t="shared" si="6"/>
        <v>16.956223184664662</v>
      </c>
    </row>
    <row r="363" spans="1:4" x14ac:dyDescent="0.2">
      <c r="A363" s="13">
        <v>39387</v>
      </c>
      <c r="B363" s="26">
        <v>2.1083400000000001</v>
      </c>
      <c r="C363" s="12">
        <v>13.04</v>
      </c>
      <c r="D363" s="12">
        <f t="shared" si="6"/>
        <v>15.057311515220505</v>
      </c>
    </row>
    <row r="364" spans="1:4" x14ac:dyDescent="0.2">
      <c r="A364" s="13">
        <v>39417</v>
      </c>
      <c r="B364" s="26">
        <v>2.1144500000000002</v>
      </c>
      <c r="C364" s="12">
        <v>12.34</v>
      </c>
      <c r="D364" s="12">
        <f t="shared" si="6"/>
        <v>14.207845709286101</v>
      </c>
    </row>
    <row r="365" spans="1:4" x14ac:dyDescent="0.2">
      <c r="A365" s="13">
        <v>39448</v>
      </c>
      <c r="B365" s="26">
        <v>2.12174</v>
      </c>
      <c r="C365" s="12">
        <v>12.24</v>
      </c>
      <c r="D365" s="12">
        <f t="shared" si="6"/>
        <v>14.04428863102925</v>
      </c>
    </row>
    <row r="366" spans="1:4" x14ac:dyDescent="0.2">
      <c r="A366" s="13">
        <v>39479</v>
      </c>
      <c r="B366" s="26">
        <v>2.1268699999999998</v>
      </c>
      <c r="C366" s="12">
        <v>12.58</v>
      </c>
      <c r="D366" s="12">
        <f t="shared" si="6"/>
        <v>14.399592039005677</v>
      </c>
    </row>
    <row r="367" spans="1:4" x14ac:dyDescent="0.2">
      <c r="A367" s="13">
        <v>39508</v>
      </c>
      <c r="B367" s="26">
        <v>2.1344799999999999</v>
      </c>
      <c r="C367" s="12">
        <v>13.13</v>
      </c>
      <c r="D367" s="12">
        <f t="shared" si="6"/>
        <v>14.975561972939547</v>
      </c>
    </row>
    <row r="368" spans="1:4" x14ac:dyDescent="0.2">
      <c r="A368" s="13">
        <v>39539</v>
      </c>
      <c r="B368" s="26">
        <v>2.1394199999999999</v>
      </c>
      <c r="C368" s="12">
        <v>14.49</v>
      </c>
      <c r="D368" s="12">
        <f t="shared" si="6"/>
        <v>16.488563704181509</v>
      </c>
    </row>
    <row r="369" spans="1:4" x14ac:dyDescent="0.2">
      <c r="A369" s="13">
        <v>39569</v>
      </c>
      <c r="B369" s="26">
        <v>2.1520800000000002</v>
      </c>
      <c r="C369" s="12">
        <v>16.329999999999998</v>
      </c>
      <c r="D369" s="12">
        <f t="shared" si="6"/>
        <v>18.473035537712349</v>
      </c>
    </row>
    <row r="370" spans="1:4" x14ac:dyDescent="0.2">
      <c r="A370" s="13">
        <v>39600</v>
      </c>
      <c r="B370" s="26">
        <v>2.1746300000000001</v>
      </c>
      <c r="C370" s="12">
        <v>18.91</v>
      </c>
      <c r="D370" s="12">
        <f t="shared" si="6"/>
        <v>21.169794696109221</v>
      </c>
    </row>
    <row r="371" spans="1:4" x14ac:dyDescent="0.2">
      <c r="A371" s="13">
        <v>39630</v>
      </c>
      <c r="B371" s="26">
        <v>2.1901600000000001</v>
      </c>
      <c r="C371" s="12">
        <v>20.77</v>
      </c>
      <c r="D371" s="12">
        <f t="shared" si="6"/>
        <v>23.087193666216166</v>
      </c>
    </row>
    <row r="372" spans="1:4" x14ac:dyDescent="0.2">
      <c r="A372" s="13">
        <v>39661</v>
      </c>
      <c r="B372" s="26">
        <v>2.1869000000000001</v>
      </c>
      <c r="C372" s="12">
        <v>20.170000000000002</v>
      </c>
      <c r="D372" s="12">
        <f t="shared" si="6"/>
        <v>22.453676747907998</v>
      </c>
    </row>
    <row r="373" spans="1:4" x14ac:dyDescent="0.2">
      <c r="A373" s="13">
        <v>39692</v>
      </c>
      <c r="B373" s="26">
        <v>2.1887699999999999</v>
      </c>
      <c r="C373" s="12">
        <v>18.41</v>
      </c>
      <c r="D373" s="12">
        <f t="shared" si="6"/>
        <v>20.476897362445577</v>
      </c>
    </row>
    <row r="374" spans="1:4" x14ac:dyDescent="0.2">
      <c r="A374" s="13">
        <v>39722</v>
      </c>
      <c r="B374" s="26">
        <v>2.16995</v>
      </c>
      <c r="C374" s="12">
        <v>15.45</v>
      </c>
      <c r="D374" s="12">
        <f t="shared" si="6"/>
        <v>17.333619115647824</v>
      </c>
    </row>
    <row r="375" spans="1:4" x14ac:dyDescent="0.2">
      <c r="A375" s="13">
        <v>39753</v>
      </c>
      <c r="B375" s="26">
        <v>2.1315300000000001</v>
      </c>
      <c r="C375" s="12">
        <v>13.8</v>
      </c>
      <c r="D375" s="12">
        <f t="shared" si="6"/>
        <v>15.761521160856285</v>
      </c>
    </row>
    <row r="376" spans="1:4" x14ac:dyDescent="0.2">
      <c r="A376" s="13">
        <v>39783</v>
      </c>
      <c r="B376" s="26">
        <v>2.1139800000000002</v>
      </c>
      <c r="C376" s="12">
        <v>12.84</v>
      </c>
      <c r="D376" s="12">
        <f t="shared" si="6"/>
        <v>14.786815088127605</v>
      </c>
    </row>
    <row r="377" spans="1:4" x14ac:dyDescent="0.2">
      <c r="A377" s="13">
        <v>39814</v>
      </c>
      <c r="B377" s="26">
        <v>2.1193300000000002</v>
      </c>
      <c r="C377" s="12">
        <v>12.49</v>
      </c>
      <c r="D377" s="12">
        <f t="shared" si="6"/>
        <v>14.347437614717858</v>
      </c>
    </row>
    <row r="378" spans="1:4" x14ac:dyDescent="0.2">
      <c r="A378" s="13">
        <v>39845</v>
      </c>
      <c r="B378" s="26">
        <v>2.1270500000000001</v>
      </c>
      <c r="C378" s="12">
        <v>12.26</v>
      </c>
      <c r="D378" s="12">
        <f t="shared" si="6"/>
        <v>14.032119150936742</v>
      </c>
    </row>
    <row r="379" spans="1:4" x14ac:dyDescent="0.2">
      <c r="A379" s="13">
        <v>39873</v>
      </c>
      <c r="B379" s="26">
        <v>2.1249500000000001</v>
      </c>
      <c r="C379" s="12">
        <v>11.98</v>
      </c>
      <c r="D379" s="12">
        <f t="shared" si="6"/>
        <v>13.725197261112026</v>
      </c>
    </row>
    <row r="380" spans="1:4" x14ac:dyDescent="0.2">
      <c r="A380" s="13">
        <v>39904</v>
      </c>
      <c r="B380" s="26">
        <v>2.1270899999999999</v>
      </c>
      <c r="C380" s="12">
        <v>11.68</v>
      </c>
      <c r="D380" s="12">
        <f t="shared" si="6"/>
        <v>13.368031780507643</v>
      </c>
    </row>
    <row r="381" spans="1:4" x14ac:dyDescent="0.2">
      <c r="A381" s="13">
        <v>39934</v>
      </c>
      <c r="B381" s="26">
        <v>2.13022</v>
      </c>
      <c r="C381" s="12">
        <v>12.86</v>
      </c>
      <c r="D381" s="12">
        <f t="shared" si="6"/>
        <v>14.696942775863524</v>
      </c>
    </row>
    <row r="382" spans="1:4" x14ac:dyDescent="0.2">
      <c r="A382" s="13">
        <v>39965</v>
      </c>
      <c r="B382" s="26">
        <v>2.1478999999999999</v>
      </c>
      <c r="C382" s="12">
        <v>14.26</v>
      </c>
      <c r="D382" s="12">
        <f t="shared" si="6"/>
        <v>16.162776218632153</v>
      </c>
    </row>
    <row r="383" spans="1:4" x14ac:dyDescent="0.2">
      <c r="A383" s="13">
        <v>39995</v>
      </c>
      <c r="B383" s="26">
        <v>2.1472600000000002</v>
      </c>
      <c r="C383" s="12">
        <v>15.27</v>
      </c>
      <c r="D383" s="12">
        <f t="shared" si="6"/>
        <v>17.312703668861708</v>
      </c>
    </row>
    <row r="384" spans="1:4" x14ac:dyDescent="0.2">
      <c r="A384" s="13">
        <v>40026</v>
      </c>
      <c r="B384" s="26">
        <v>2.1544500000000002</v>
      </c>
      <c r="C384" s="12">
        <v>15.61</v>
      </c>
      <c r="D384" s="12">
        <f t="shared" si="6"/>
        <v>17.63912248601731</v>
      </c>
    </row>
    <row r="385" spans="1:4" x14ac:dyDescent="0.2">
      <c r="A385" s="13">
        <v>40057</v>
      </c>
      <c r="B385" s="26">
        <v>2.1586099999999999</v>
      </c>
      <c r="C385" s="12">
        <v>14.8</v>
      </c>
      <c r="D385" s="12">
        <f t="shared" si="6"/>
        <v>16.691602095793129</v>
      </c>
    </row>
    <row r="386" spans="1:4" x14ac:dyDescent="0.2">
      <c r="A386" s="13">
        <v>40087</v>
      </c>
      <c r="B386" s="26">
        <v>2.1650900000000002</v>
      </c>
      <c r="C386" s="12">
        <v>11.78</v>
      </c>
      <c r="D386" s="12">
        <f t="shared" si="6"/>
        <v>13.245849881529171</v>
      </c>
    </row>
    <row r="387" spans="1:4" x14ac:dyDescent="0.2">
      <c r="A387" s="13">
        <v>40118</v>
      </c>
      <c r="B387" s="26">
        <v>2.1723400000000002</v>
      </c>
      <c r="C387" s="12">
        <v>11.48</v>
      </c>
      <c r="D387" s="12">
        <f t="shared" si="6"/>
        <v>12.865438154248412</v>
      </c>
    </row>
    <row r="388" spans="1:4" x14ac:dyDescent="0.2">
      <c r="A388" s="13">
        <v>40148</v>
      </c>
      <c r="B388" s="26">
        <v>2.17347</v>
      </c>
      <c r="C388" s="12">
        <v>10.42</v>
      </c>
      <c r="D388" s="12">
        <f t="shared" si="6"/>
        <v>11.671443212926794</v>
      </c>
    </row>
    <row r="389" spans="1:4" x14ac:dyDescent="0.2">
      <c r="A389" s="13">
        <v>40179</v>
      </c>
      <c r="B389" s="26">
        <v>2.1748799999999999</v>
      </c>
      <c r="C389" s="12">
        <v>10.56</v>
      </c>
      <c r="D389" s="12">
        <f t="shared" si="6"/>
        <v>11.82058883248731</v>
      </c>
    </row>
    <row r="390" spans="1:4" x14ac:dyDescent="0.2">
      <c r="A390" s="13">
        <v>40210</v>
      </c>
      <c r="B390" s="26">
        <v>2.1728100000000001</v>
      </c>
      <c r="C390" s="12">
        <v>10.69</v>
      </c>
      <c r="D390" s="12">
        <f t="shared" si="6"/>
        <v>11.977507356832856</v>
      </c>
    </row>
    <row r="391" spans="1:4" x14ac:dyDescent="0.2">
      <c r="A391" s="13">
        <v>40238</v>
      </c>
      <c r="B391" s="26">
        <v>2.17353</v>
      </c>
      <c r="C391" s="12">
        <v>10.99</v>
      </c>
      <c r="D391" s="12">
        <f t="shared" si="6"/>
        <v>12.309560466154137</v>
      </c>
    </row>
    <row r="392" spans="1:4" x14ac:dyDescent="0.2">
      <c r="A392" s="13">
        <v>40269</v>
      </c>
      <c r="B392" s="26">
        <v>2.1740300000000001</v>
      </c>
      <c r="C392" s="12">
        <v>11.97</v>
      </c>
      <c r="D392" s="12">
        <f t="shared" si="6"/>
        <v>13.404144781810739</v>
      </c>
    </row>
    <row r="393" spans="1:4" x14ac:dyDescent="0.2">
      <c r="A393" s="13">
        <v>40299</v>
      </c>
      <c r="B393" s="26">
        <v>2.1728999999999998</v>
      </c>
      <c r="C393" s="12">
        <v>13.12</v>
      </c>
      <c r="D393" s="12">
        <f t="shared" si="6"/>
        <v>14.69956853973952</v>
      </c>
    </row>
    <row r="394" spans="1:4" x14ac:dyDescent="0.2">
      <c r="A394" s="13">
        <v>40330</v>
      </c>
      <c r="B394" s="26">
        <v>2.1719900000000001</v>
      </c>
      <c r="C394" s="12">
        <v>14.86</v>
      </c>
      <c r="D394" s="12">
        <f t="shared" si="6"/>
        <v>16.656029466065679</v>
      </c>
    </row>
    <row r="395" spans="1:4" x14ac:dyDescent="0.2">
      <c r="A395" s="13">
        <v>40360</v>
      </c>
      <c r="B395" s="26">
        <v>2.17605</v>
      </c>
      <c r="C395" s="12">
        <v>16.21</v>
      </c>
      <c r="D395" s="12">
        <f t="shared" si="6"/>
        <v>18.135295530893131</v>
      </c>
    </row>
    <row r="396" spans="1:4" x14ac:dyDescent="0.2">
      <c r="A396" s="13">
        <v>40391</v>
      </c>
      <c r="B396" s="26">
        <v>2.17923</v>
      </c>
      <c r="C396" s="12">
        <v>16.649999999999999</v>
      </c>
      <c r="D396" s="12">
        <f t="shared" si="6"/>
        <v>18.600373342877987</v>
      </c>
    </row>
    <row r="397" spans="1:4" x14ac:dyDescent="0.2">
      <c r="A397" s="13">
        <v>40422</v>
      </c>
      <c r="B397" s="26">
        <v>2.18275</v>
      </c>
      <c r="C397" s="12">
        <v>15.63</v>
      </c>
      <c r="D397" s="12">
        <f t="shared" si="6"/>
        <v>17.432732800366509</v>
      </c>
    </row>
    <row r="398" spans="1:4" x14ac:dyDescent="0.2">
      <c r="A398" s="13">
        <v>40452</v>
      </c>
      <c r="B398" s="26">
        <v>2.19035</v>
      </c>
      <c r="C398" s="12">
        <v>13.37</v>
      </c>
      <c r="D398" s="12">
        <f t="shared" si="6"/>
        <v>14.86032756408793</v>
      </c>
    </row>
    <row r="399" spans="1:4" x14ac:dyDescent="0.2">
      <c r="A399" s="13">
        <v>40483</v>
      </c>
      <c r="B399" s="26">
        <v>2.1959</v>
      </c>
      <c r="C399" s="12">
        <v>10.89</v>
      </c>
      <c r="D399" s="12">
        <f t="shared" si="6"/>
        <v>12.073295031649893</v>
      </c>
    </row>
    <row r="400" spans="1:4" x14ac:dyDescent="0.2">
      <c r="A400" s="13">
        <v>40513</v>
      </c>
      <c r="B400" s="26">
        <v>2.20472</v>
      </c>
      <c r="C400" s="12">
        <v>9.98</v>
      </c>
      <c r="D400" s="12">
        <f t="shared" si="6"/>
        <v>11.020152182590079</v>
      </c>
    </row>
    <row r="401" spans="1:4" x14ac:dyDescent="0.2">
      <c r="A401" s="13">
        <v>40544</v>
      </c>
      <c r="B401" s="26">
        <v>2.2118699999999998</v>
      </c>
      <c r="C401" s="12">
        <v>9.9</v>
      </c>
      <c r="D401" s="12">
        <f t="shared" si="6"/>
        <v>10.896476556036296</v>
      </c>
    </row>
    <row r="402" spans="1:4" x14ac:dyDescent="0.2">
      <c r="A402" s="13">
        <v>40575</v>
      </c>
      <c r="B402" s="26">
        <v>2.2189800000000002</v>
      </c>
      <c r="C402" s="12">
        <v>10.14</v>
      </c>
      <c r="D402" s="12">
        <f t="shared" si="6"/>
        <v>11.124872941621826</v>
      </c>
    </row>
    <row r="403" spans="1:4" x14ac:dyDescent="0.2">
      <c r="A403" s="13">
        <v>40603</v>
      </c>
      <c r="B403" s="26">
        <v>2.2304599999999999</v>
      </c>
      <c r="C403" s="12">
        <v>10.43</v>
      </c>
      <c r="D403" s="12">
        <f t="shared" si="6"/>
        <v>11.384143504030559</v>
      </c>
    </row>
    <row r="404" spans="1:4" x14ac:dyDescent="0.2">
      <c r="A404" s="13">
        <v>40634</v>
      </c>
      <c r="B404" s="26">
        <v>2.2409300000000001</v>
      </c>
      <c r="C404" s="12">
        <v>11.27</v>
      </c>
      <c r="D404" s="12">
        <f t="shared" si="6"/>
        <v>12.243515004930988</v>
      </c>
    </row>
    <row r="405" spans="1:4" x14ac:dyDescent="0.2">
      <c r="A405" s="13">
        <v>40664</v>
      </c>
      <c r="B405" s="26">
        <v>2.2480600000000002</v>
      </c>
      <c r="C405" s="12">
        <v>12.5</v>
      </c>
      <c r="D405" s="12">
        <f t="shared" si="6"/>
        <v>13.536693860484149</v>
      </c>
    </row>
    <row r="406" spans="1:4" x14ac:dyDescent="0.2">
      <c r="A406" s="13">
        <v>40695</v>
      </c>
      <c r="B406" s="26">
        <v>2.2480600000000002</v>
      </c>
      <c r="C406" s="12">
        <v>14.7</v>
      </c>
      <c r="D406" s="12">
        <f t="shared" si="6"/>
        <v>15.919151979929358</v>
      </c>
    </row>
    <row r="407" spans="1:4" x14ac:dyDescent="0.2">
      <c r="A407" s="13">
        <v>40725</v>
      </c>
      <c r="B407" s="26">
        <v>2.2539500000000001</v>
      </c>
      <c r="C407" s="12">
        <v>16.14</v>
      </c>
      <c r="D407" s="12">
        <f t="shared" si="6"/>
        <v>17.432904261407749</v>
      </c>
    </row>
    <row r="408" spans="1:4" x14ac:dyDescent="0.2">
      <c r="A408" s="13">
        <v>40756</v>
      </c>
      <c r="B408" s="26">
        <v>2.2610600000000001</v>
      </c>
      <c r="C408" s="12">
        <v>16.670000000000002</v>
      </c>
      <c r="D408" s="12">
        <f t="shared" si="6"/>
        <v>17.948741599073003</v>
      </c>
    </row>
    <row r="409" spans="1:4" x14ac:dyDescent="0.2">
      <c r="A409" s="13">
        <v>40787</v>
      </c>
      <c r="B409" s="26">
        <v>2.2659699999999998</v>
      </c>
      <c r="C409" s="12">
        <v>15.63</v>
      </c>
      <c r="D409" s="12">
        <f t="shared" si="6"/>
        <v>16.792498364938638</v>
      </c>
    </row>
    <row r="410" spans="1:4" x14ac:dyDescent="0.2">
      <c r="A410" s="13">
        <v>40817</v>
      </c>
      <c r="B410" s="26">
        <v>2.2675000000000001</v>
      </c>
      <c r="C410" s="12">
        <v>12.85</v>
      </c>
      <c r="D410" s="12">
        <f t="shared" si="6"/>
        <v>13.796417375964717</v>
      </c>
    </row>
    <row r="411" spans="1:4" x14ac:dyDescent="0.2">
      <c r="A411" s="13">
        <v>40848</v>
      </c>
      <c r="B411" s="26">
        <v>2.27169</v>
      </c>
      <c r="C411" s="12">
        <v>10.78</v>
      </c>
      <c r="D411" s="12">
        <f t="shared" si="6"/>
        <v>11.552611984909912</v>
      </c>
    </row>
    <row r="412" spans="1:4" x14ac:dyDescent="0.2">
      <c r="A412" s="13">
        <v>40878</v>
      </c>
      <c r="B412" s="26">
        <v>2.27223</v>
      </c>
      <c r="C412" s="12">
        <v>9.83</v>
      </c>
      <c r="D412" s="12">
        <f t="shared" si="6"/>
        <v>10.532021107018215</v>
      </c>
    </row>
    <row r="413" spans="1:4" x14ac:dyDescent="0.2">
      <c r="A413" s="13">
        <v>40909</v>
      </c>
      <c r="B413" s="26">
        <v>2.2786</v>
      </c>
      <c r="C413" s="12">
        <v>9.6199999999999992</v>
      </c>
      <c r="D413" s="12">
        <f t="shared" ref="D413:D476" si="7">C413*$B$497/B413</f>
        <v>10.278209637496708</v>
      </c>
    </row>
    <row r="414" spans="1:4" x14ac:dyDescent="0.2">
      <c r="A414" s="13">
        <v>40940</v>
      </c>
      <c r="B414" s="26">
        <v>2.2837700000000001</v>
      </c>
      <c r="C414" s="12">
        <v>9.4700000000000006</v>
      </c>
      <c r="D414" s="12">
        <f t="shared" si="7"/>
        <v>10.095041479658635</v>
      </c>
    </row>
    <row r="415" spans="1:4" x14ac:dyDescent="0.2">
      <c r="A415" s="13">
        <v>40969</v>
      </c>
      <c r="B415" s="26">
        <v>2.2889400000000002</v>
      </c>
      <c r="C415" s="12">
        <v>10.41</v>
      </c>
      <c r="D415" s="12">
        <f t="shared" si="7"/>
        <v>11.072018768512935</v>
      </c>
    </row>
    <row r="416" spans="1:4" x14ac:dyDescent="0.2">
      <c r="A416" s="13">
        <v>41000</v>
      </c>
      <c r="B416" s="26">
        <v>2.2928600000000001</v>
      </c>
      <c r="C416" s="12">
        <v>10.94</v>
      </c>
      <c r="D416" s="12">
        <f t="shared" si="7"/>
        <v>11.615830779027066</v>
      </c>
    </row>
    <row r="417" spans="1:4" x14ac:dyDescent="0.2">
      <c r="A417" s="13">
        <v>41030</v>
      </c>
      <c r="B417" s="26">
        <v>2.28722</v>
      </c>
      <c r="C417" s="12">
        <v>12.61</v>
      </c>
      <c r="D417" s="12">
        <f t="shared" si="7"/>
        <v>13.422012504262815</v>
      </c>
    </row>
    <row r="418" spans="1:4" x14ac:dyDescent="0.2">
      <c r="A418" s="13">
        <v>41061</v>
      </c>
      <c r="B418" s="26">
        <v>2.2850600000000001</v>
      </c>
      <c r="C418" s="12">
        <v>14.18</v>
      </c>
      <c r="D418" s="12">
        <f t="shared" si="7"/>
        <v>15.107378677146333</v>
      </c>
    </row>
    <row r="419" spans="1:4" x14ac:dyDescent="0.2">
      <c r="A419" s="13">
        <v>41091</v>
      </c>
      <c r="B419" s="26">
        <v>2.2847499999999998</v>
      </c>
      <c r="C419" s="12">
        <v>15.13</v>
      </c>
      <c r="D419" s="12">
        <f t="shared" si="7"/>
        <v>16.121696255607837</v>
      </c>
    </row>
    <row r="420" spans="1:4" x14ac:dyDescent="0.2">
      <c r="A420" s="13">
        <v>41122</v>
      </c>
      <c r="B420" s="26">
        <v>2.2984399999999998</v>
      </c>
      <c r="C420" s="12">
        <v>15.82</v>
      </c>
      <c r="D420" s="12">
        <f t="shared" si="7"/>
        <v>16.756518891073945</v>
      </c>
    </row>
    <row r="421" spans="1:4" x14ac:dyDescent="0.2">
      <c r="A421" s="13">
        <v>41153</v>
      </c>
      <c r="B421" s="26">
        <v>2.3098700000000001</v>
      </c>
      <c r="C421" s="12">
        <v>14.72</v>
      </c>
      <c r="D421" s="12">
        <f t="shared" si="7"/>
        <v>15.514249234805423</v>
      </c>
    </row>
    <row r="422" spans="1:4" x14ac:dyDescent="0.2">
      <c r="A422" s="13">
        <v>41183</v>
      </c>
      <c r="B422" s="26">
        <v>2.3165499999999999</v>
      </c>
      <c r="C422" s="12">
        <v>11.68</v>
      </c>
      <c r="D422" s="12">
        <f t="shared" si="7"/>
        <v>12.27472177160001</v>
      </c>
    </row>
    <row r="423" spans="1:4" x14ac:dyDescent="0.2">
      <c r="A423" s="13">
        <v>41214</v>
      </c>
      <c r="B423" s="26">
        <v>2.3127800000000001</v>
      </c>
      <c r="C423" s="12">
        <v>9.99</v>
      </c>
      <c r="D423" s="12">
        <f t="shared" si="7"/>
        <v>10.515784017502746</v>
      </c>
    </row>
    <row r="424" spans="1:4" x14ac:dyDescent="0.2">
      <c r="A424" s="19">
        <v>41244</v>
      </c>
      <c r="B424" s="26">
        <v>2.3127200000000001</v>
      </c>
      <c r="C424" s="12">
        <v>9.8000000000000007</v>
      </c>
      <c r="D424" s="12">
        <f t="shared" si="7"/>
        <v>10.316051748590404</v>
      </c>
    </row>
    <row r="425" spans="1:4" x14ac:dyDescent="0.2">
      <c r="A425" s="13">
        <v>41275</v>
      </c>
      <c r="B425" s="26">
        <v>2.3164099999999999</v>
      </c>
      <c r="C425" s="12">
        <v>9.15</v>
      </c>
      <c r="D425" s="12">
        <f t="shared" si="7"/>
        <v>9.6164805021563549</v>
      </c>
    </row>
    <row r="426" spans="1:4" x14ac:dyDescent="0.2">
      <c r="A426" s="13">
        <v>41306</v>
      </c>
      <c r="B426" s="26">
        <v>2.33005</v>
      </c>
      <c r="C426" s="12">
        <v>9.23</v>
      </c>
      <c r="D426" s="12">
        <f t="shared" si="7"/>
        <v>9.6437724169009265</v>
      </c>
    </row>
    <row r="427" spans="1:4" x14ac:dyDescent="0.2">
      <c r="A427" s="13">
        <v>41334</v>
      </c>
      <c r="B427" s="26">
        <v>2.3231299999999999</v>
      </c>
      <c r="C427" s="12">
        <v>9.35</v>
      </c>
      <c r="D427" s="12">
        <f t="shared" si="7"/>
        <v>9.7982516690843813</v>
      </c>
    </row>
    <row r="428" spans="1:4" x14ac:dyDescent="0.2">
      <c r="A428" s="13">
        <v>41365</v>
      </c>
      <c r="B428" s="26">
        <v>2.3185600000000002</v>
      </c>
      <c r="C428" s="12">
        <v>10.43</v>
      </c>
      <c r="D428" s="12">
        <f t="shared" si="7"/>
        <v>10.95157197570906</v>
      </c>
    </row>
    <row r="429" spans="1:4" x14ac:dyDescent="0.2">
      <c r="A429" s="13">
        <v>41395</v>
      </c>
      <c r="B429" s="26">
        <v>2.3189500000000001</v>
      </c>
      <c r="C429" s="12">
        <v>12.61</v>
      </c>
      <c r="D429" s="12">
        <f t="shared" si="7"/>
        <v>13.238360223376958</v>
      </c>
    </row>
    <row r="430" spans="1:4" x14ac:dyDescent="0.2">
      <c r="A430" s="13">
        <v>41426</v>
      </c>
      <c r="B430" s="26">
        <v>2.3235700000000001</v>
      </c>
      <c r="C430" s="12">
        <v>15.02</v>
      </c>
      <c r="D430" s="12">
        <f t="shared" si="7"/>
        <v>15.737098550936702</v>
      </c>
    </row>
    <row r="431" spans="1:4" x14ac:dyDescent="0.2">
      <c r="A431" s="13">
        <v>41456</v>
      </c>
      <c r="B431" s="26">
        <v>2.3274900000000001</v>
      </c>
      <c r="C431" s="12">
        <v>16.3</v>
      </c>
      <c r="D431" s="12">
        <f t="shared" si="7"/>
        <v>17.049446055622152</v>
      </c>
    </row>
    <row r="432" spans="1:4" x14ac:dyDescent="0.2">
      <c r="A432" s="13">
        <v>41487</v>
      </c>
      <c r="B432" s="26">
        <v>2.33249</v>
      </c>
      <c r="C432" s="12">
        <v>16.43</v>
      </c>
      <c r="D432" s="12">
        <f t="shared" si="7"/>
        <v>17.148584011078292</v>
      </c>
    </row>
    <row r="433" spans="1:4" x14ac:dyDescent="0.2">
      <c r="A433" s="13">
        <v>41518</v>
      </c>
      <c r="B433" s="26">
        <v>2.3364199999999999</v>
      </c>
      <c r="C433" s="12">
        <v>15.69</v>
      </c>
      <c r="D433" s="12">
        <f t="shared" si="7"/>
        <v>16.348673509043749</v>
      </c>
    </row>
    <row r="434" spans="1:4" x14ac:dyDescent="0.2">
      <c r="A434" s="13">
        <v>41548</v>
      </c>
      <c r="B434" s="26">
        <v>2.33799</v>
      </c>
      <c r="C434" s="12">
        <v>12.38</v>
      </c>
      <c r="D434" s="12">
        <f t="shared" si="7"/>
        <v>12.891055787236047</v>
      </c>
    </row>
    <row r="435" spans="1:4" x14ac:dyDescent="0.2">
      <c r="A435" s="13">
        <v>41579</v>
      </c>
      <c r="B435" s="26">
        <v>2.3420999999999998</v>
      </c>
      <c r="C435" s="12">
        <v>10.039999999999999</v>
      </c>
      <c r="D435" s="12">
        <f t="shared" si="7"/>
        <v>10.436112958456086</v>
      </c>
    </row>
    <row r="436" spans="1:4" x14ac:dyDescent="0.2">
      <c r="A436" s="19">
        <v>41609</v>
      </c>
      <c r="B436" s="26">
        <v>2.3484699999999998</v>
      </c>
      <c r="C436" s="12">
        <v>9.14</v>
      </c>
      <c r="D436" s="12">
        <f t="shared" si="7"/>
        <v>9.4748353438621749</v>
      </c>
    </row>
    <row r="437" spans="1:4" x14ac:dyDescent="0.2">
      <c r="A437" s="13">
        <v>41640</v>
      </c>
      <c r="B437" s="26">
        <v>2.3543599999999998</v>
      </c>
      <c r="C437" s="12">
        <v>9.26</v>
      </c>
      <c r="D437" s="12">
        <f t="shared" si="7"/>
        <v>9.5752166363682694</v>
      </c>
    </row>
    <row r="438" spans="1:4" x14ac:dyDescent="0.2">
      <c r="A438" s="13">
        <v>41671</v>
      </c>
      <c r="B438" s="26">
        <v>2.3562099999999999</v>
      </c>
      <c r="C438" s="12">
        <v>9.77</v>
      </c>
      <c r="D438" s="12">
        <f t="shared" si="7"/>
        <v>10.094645248089092</v>
      </c>
    </row>
    <row r="439" spans="1:4" x14ac:dyDescent="0.2">
      <c r="A439" s="13">
        <v>41699</v>
      </c>
      <c r="B439" s="26">
        <v>2.3589699999999998</v>
      </c>
      <c r="C439" s="12">
        <v>10.7</v>
      </c>
      <c r="D439" s="12">
        <f t="shared" si="7"/>
        <v>11.042613004828379</v>
      </c>
    </row>
    <row r="440" spans="1:4" x14ac:dyDescent="0.2">
      <c r="A440" s="13">
        <v>41730</v>
      </c>
      <c r="B440" s="26">
        <v>2.3649499999999999</v>
      </c>
      <c r="C440" s="12">
        <v>11.76</v>
      </c>
      <c r="D440" s="12">
        <f t="shared" si="7"/>
        <v>12.105865680035519</v>
      </c>
    </row>
    <row r="441" spans="1:4" x14ac:dyDescent="0.2">
      <c r="A441" s="13">
        <v>41760</v>
      </c>
      <c r="B441" s="26">
        <v>2.3680300000000001</v>
      </c>
      <c r="C441" s="12">
        <v>13.6</v>
      </c>
      <c r="D441" s="12">
        <f t="shared" si="7"/>
        <v>13.981771514718984</v>
      </c>
    </row>
    <row r="442" spans="1:4" x14ac:dyDescent="0.2">
      <c r="A442" s="13">
        <v>41791</v>
      </c>
      <c r="B442" s="26">
        <v>2.3701599999999998</v>
      </c>
      <c r="C442" s="12">
        <v>16.13</v>
      </c>
      <c r="D442" s="12">
        <f t="shared" si="7"/>
        <v>16.567889728963447</v>
      </c>
    </row>
    <row r="443" spans="1:4" x14ac:dyDescent="0.2">
      <c r="A443" s="13">
        <v>41821</v>
      </c>
      <c r="B443" s="26">
        <v>2.3725900000000002</v>
      </c>
      <c r="C443" s="12">
        <v>17.23</v>
      </c>
      <c r="D443" s="12">
        <f t="shared" si="7"/>
        <v>17.679626028938838</v>
      </c>
    </row>
    <row r="444" spans="1:4" x14ac:dyDescent="0.2">
      <c r="A444" s="13">
        <v>41852</v>
      </c>
      <c r="B444" s="26">
        <v>2.3716300000000001</v>
      </c>
      <c r="C444" s="12">
        <v>17.41</v>
      </c>
      <c r="D444" s="12">
        <f t="shared" si="7"/>
        <v>17.871554433027072</v>
      </c>
    </row>
    <row r="445" spans="1:4" x14ac:dyDescent="0.2">
      <c r="A445" s="13">
        <v>41883</v>
      </c>
      <c r="B445" s="26">
        <v>2.3751000000000002</v>
      </c>
      <c r="C445" s="12">
        <v>16.27</v>
      </c>
      <c r="D445" s="12">
        <f t="shared" si="7"/>
        <v>16.676931531303943</v>
      </c>
    </row>
    <row r="446" spans="1:4" x14ac:dyDescent="0.2">
      <c r="A446" s="13">
        <v>41913</v>
      </c>
      <c r="B446" s="26">
        <v>2.3765100000000001</v>
      </c>
      <c r="C446" s="12">
        <v>13.11</v>
      </c>
      <c r="D446" s="12">
        <f t="shared" si="7"/>
        <v>13.42992347602156</v>
      </c>
    </row>
    <row r="447" spans="1:4" x14ac:dyDescent="0.2">
      <c r="A447" s="13">
        <v>41944</v>
      </c>
      <c r="B447" s="26">
        <v>2.3726099999999999</v>
      </c>
      <c r="C447" s="12">
        <v>10.19</v>
      </c>
      <c r="D447" s="12">
        <f t="shared" si="7"/>
        <v>10.455825340026385</v>
      </c>
    </row>
    <row r="448" spans="1:4" x14ac:dyDescent="0.2">
      <c r="A448" s="19">
        <v>41974</v>
      </c>
      <c r="B448" s="26">
        <v>2.3646400000000001</v>
      </c>
      <c r="C448" s="12">
        <v>10.01</v>
      </c>
      <c r="D448" s="12">
        <f t="shared" si="7"/>
        <v>10.30574846065363</v>
      </c>
    </row>
    <row r="449" spans="1:5" x14ac:dyDescent="0.2">
      <c r="A449" s="13">
        <v>42005</v>
      </c>
      <c r="B449" s="26">
        <v>2.3495400000000002</v>
      </c>
      <c r="C449" s="12">
        <v>9.5</v>
      </c>
      <c r="D449" s="12">
        <f t="shared" si="7"/>
        <v>9.8435387352417916</v>
      </c>
    </row>
    <row r="450" spans="1:5" x14ac:dyDescent="0.2">
      <c r="A450" s="13">
        <v>42036</v>
      </c>
      <c r="B450" s="26">
        <v>2.3541500000000002</v>
      </c>
      <c r="C450" s="12">
        <v>9.08</v>
      </c>
      <c r="D450" s="12">
        <f t="shared" si="7"/>
        <v>9.3899268610751214</v>
      </c>
    </row>
    <row r="451" spans="1:5" x14ac:dyDescent="0.2">
      <c r="A451" s="13">
        <v>42064</v>
      </c>
      <c r="B451" s="26">
        <v>2.35859</v>
      </c>
      <c r="C451" s="12">
        <v>9.2799999999999994</v>
      </c>
      <c r="D451" s="12">
        <f t="shared" si="7"/>
        <v>9.5786877414048224</v>
      </c>
    </row>
    <row r="452" spans="1:5" x14ac:dyDescent="0.2">
      <c r="A452" s="13">
        <v>42095</v>
      </c>
      <c r="B452" s="26">
        <v>2.3619699999999999</v>
      </c>
      <c r="C452" s="12">
        <v>10.44</v>
      </c>
      <c r="D452" s="12">
        <f t="shared" si="7"/>
        <v>10.760603123663721</v>
      </c>
    </row>
    <row r="453" spans="1:5" x14ac:dyDescent="0.2">
      <c r="A453" s="13">
        <v>42125</v>
      </c>
      <c r="B453" s="26">
        <v>2.36876</v>
      </c>
      <c r="C453" s="12">
        <v>12.73</v>
      </c>
      <c r="D453" s="12">
        <f t="shared" si="7"/>
        <v>13.083316131646939</v>
      </c>
    </row>
    <row r="454" spans="1:5" x14ac:dyDescent="0.2">
      <c r="A454" s="13">
        <v>42156</v>
      </c>
      <c r="B454" s="26">
        <v>2.3742299999999998</v>
      </c>
      <c r="C454" s="12">
        <v>15.07</v>
      </c>
      <c r="D454" s="12">
        <f t="shared" si="7"/>
        <v>15.452578427532297</v>
      </c>
    </row>
    <row r="455" spans="1:5" x14ac:dyDescent="0.2">
      <c r="A455" s="19">
        <v>42186</v>
      </c>
      <c r="B455" s="26">
        <v>2.3773399999999998</v>
      </c>
      <c r="C455" s="12">
        <v>16.28</v>
      </c>
      <c r="D455" s="12">
        <f t="shared" si="7"/>
        <v>16.671458487216807</v>
      </c>
    </row>
    <row r="456" spans="1:5" x14ac:dyDescent="0.2">
      <c r="A456" s="13">
        <v>42217</v>
      </c>
      <c r="B456" s="26">
        <v>2.37703</v>
      </c>
      <c r="C456" s="12">
        <v>16.89</v>
      </c>
      <c r="D456" s="12">
        <f t="shared" si="7"/>
        <v>17.298381829425796</v>
      </c>
    </row>
    <row r="457" spans="1:5" x14ac:dyDescent="0.2">
      <c r="A457" s="13">
        <v>42248</v>
      </c>
      <c r="B457" s="26">
        <v>2.3748900000000002</v>
      </c>
      <c r="C457" s="12">
        <v>16.399999999999999</v>
      </c>
      <c r="D457" s="12">
        <f t="shared" si="7"/>
        <v>16.811669424689139</v>
      </c>
    </row>
    <row r="458" spans="1:5" x14ac:dyDescent="0.2">
      <c r="A458" s="13">
        <v>42278</v>
      </c>
      <c r="B458" s="26">
        <v>2.3794900000000001</v>
      </c>
      <c r="C458" s="12">
        <v>12.6</v>
      </c>
      <c r="D458" s="12">
        <f t="shared" si="7"/>
        <v>12.891313012452247</v>
      </c>
    </row>
    <row r="459" spans="1:5" x14ac:dyDescent="0.2">
      <c r="A459" s="13">
        <v>42309</v>
      </c>
      <c r="B459" s="26">
        <v>2.3830200000000001</v>
      </c>
      <c r="C459" s="12">
        <v>10.02</v>
      </c>
      <c r="D459" s="12">
        <f t="shared" si="7"/>
        <v>10.236477276732883</v>
      </c>
      <c r="E459" s="10" t="s">
        <v>182</v>
      </c>
    </row>
    <row r="460" spans="1:5" x14ac:dyDescent="0.2">
      <c r="A460" s="13">
        <v>42339</v>
      </c>
      <c r="B460" s="26">
        <v>2.3804099999999999</v>
      </c>
      <c r="C460" s="12">
        <v>9.27</v>
      </c>
      <c r="D460" s="12">
        <f t="shared" si="7"/>
        <v>9.4806575673938518</v>
      </c>
      <c r="E460" s="10" t="s">
        <v>183</v>
      </c>
    </row>
    <row r="461" spans="1:5" x14ac:dyDescent="0.2">
      <c r="A461" s="13">
        <v>42370</v>
      </c>
      <c r="B461" s="26">
        <v>2.3810699999999998</v>
      </c>
      <c r="C461" s="12">
        <v>8.3000000000000007</v>
      </c>
      <c r="D461" s="12">
        <f t="shared" si="7"/>
        <v>8.4862617226709016</v>
      </c>
      <c r="E461">
        <f t="shared" ref="E461:E496" si="8">IF($A461&gt;=DATE(YEAR($C$1),MONTH($C$1)-2,1),1,0)</f>
        <v>0</v>
      </c>
    </row>
    <row r="462" spans="1:5" x14ac:dyDescent="0.2">
      <c r="A462" s="13">
        <v>42401</v>
      </c>
      <c r="B462" s="26">
        <v>2.3770699999999998</v>
      </c>
      <c r="C462" s="12">
        <v>8.3800000000000008</v>
      </c>
      <c r="D462" s="12">
        <f t="shared" si="7"/>
        <v>8.5824748619098319</v>
      </c>
      <c r="E462">
        <f t="shared" si="8"/>
        <v>0</v>
      </c>
    </row>
    <row r="463" spans="1:5" x14ac:dyDescent="0.2">
      <c r="A463" s="13">
        <v>42430</v>
      </c>
      <c r="B463" s="26">
        <v>2.3792</v>
      </c>
      <c r="C463" s="12">
        <v>9.2100000000000009</v>
      </c>
      <c r="D463" s="12">
        <f t="shared" si="7"/>
        <v>9.4240844989912578</v>
      </c>
      <c r="E463">
        <f t="shared" si="8"/>
        <v>0</v>
      </c>
    </row>
    <row r="464" spans="1:5" x14ac:dyDescent="0.2">
      <c r="A464" s="13">
        <v>42461</v>
      </c>
      <c r="B464" s="26">
        <v>2.3889</v>
      </c>
      <c r="C464" s="12">
        <v>9.65</v>
      </c>
      <c r="D464" s="12">
        <f t="shared" si="7"/>
        <v>9.8342180920088733</v>
      </c>
      <c r="E464">
        <f t="shared" si="8"/>
        <v>0</v>
      </c>
    </row>
    <row r="465" spans="1:5" x14ac:dyDescent="0.2">
      <c r="A465" s="13">
        <v>42491</v>
      </c>
      <c r="B465" s="26">
        <v>2.3940299999999999</v>
      </c>
      <c r="C465" s="12">
        <v>11.61</v>
      </c>
      <c r="D465" s="12">
        <f t="shared" si="7"/>
        <v>11.806281224546058</v>
      </c>
      <c r="E465">
        <f t="shared" si="8"/>
        <v>0</v>
      </c>
    </row>
    <row r="466" spans="1:5" x14ac:dyDescent="0.2">
      <c r="A466" s="13">
        <v>42522</v>
      </c>
      <c r="B466" s="26">
        <v>2.39907</v>
      </c>
      <c r="C466" s="12">
        <v>14.47</v>
      </c>
      <c r="D466" s="12">
        <f t="shared" si="7"/>
        <v>14.683720308286128</v>
      </c>
      <c r="E466">
        <f t="shared" si="8"/>
        <v>0</v>
      </c>
    </row>
    <row r="467" spans="1:5" x14ac:dyDescent="0.2">
      <c r="A467" s="19">
        <v>42552</v>
      </c>
      <c r="B467" s="26">
        <v>2.3980999999999999</v>
      </c>
      <c r="C467" s="12">
        <v>16.579999999999998</v>
      </c>
      <c r="D467" s="12">
        <f t="shared" si="7"/>
        <v>16.831690221425294</v>
      </c>
      <c r="E467">
        <f t="shared" si="8"/>
        <v>0</v>
      </c>
    </row>
    <row r="468" spans="1:5" x14ac:dyDescent="0.2">
      <c r="A468" s="13">
        <v>42583</v>
      </c>
      <c r="B468" s="26">
        <v>2.4030100000000001</v>
      </c>
      <c r="C468" s="12">
        <v>17.63</v>
      </c>
      <c r="D468" s="12">
        <f t="shared" si="7"/>
        <v>17.861059887391228</v>
      </c>
      <c r="E468">
        <f t="shared" si="8"/>
        <v>0</v>
      </c>
    </row>
    <row r="469" spans="1:5" x14ac:dyDescent="0.2">
      <c r="A469" s="13">
        <v>42614</v>
      </c>
      <c r="B469" s="26">
        <v>2.4100199999999998</v>
      </c>
      <c r="C469" s="12">
        <v>16.8</v>
      </c>
      <c r="D469" s="12">
        <f t="shared" si="7"/>
        <v>16.970675430079421</v>
      </c>
      <c r="E469">
        <f t="shared" si="8"/>
        <v>0</v>
      </c>
    </row>
    <row r="470" spans="1:5" x14ac:dyDescent="0.2">
      <c r="A470" s="13">
        <v>42644</v>
      </c>
      <c r="B470" s="26">
        <v>2.4186299999999998</v>
      </c>
      <c r="C470" s="12">
        <v>13.74</v>
      </c>
      <c r="D470" s="12">
        <f t="shared" si="7"/>
        <v>13.83017863832004</v>
      </c>
      <c r="E470">
        <f t="shared" si="8"/>
        <v>0</v>
      </c>
    </row>
    <row r="471" spans="1:5" x14ac:dyDescent="0.2">
      <c r="A471" s="13">
        <v>42675</v>
      </c>
      <c r="B471" s="26">
        <v>2.4238078888999999</v>
      </c>
      <c r="C471" s="12">
        <v>11.36042</v>
      </c>
      <c r="D471" s="12">
        <f t="shared" si="7"/>
        <v>11.410552815813967</v>
      </c>
      <c r="E471">
        <f t="shared" si="8"/>
        <v>1</v>
      </c>
    </row>
    <row r="472" spans="1:5" x14ac:dyDescent="0.2">
      <c r="A472" s="13">
        <v>42705</v>
      </c>
      <c r="B472" s="26">
        <v>2.4294818888999998</v>
      </c>
      <c r="C472" s="12">
        <v>10.05382</v>
      </c>
      <c r="D472" s="12">
        <f t="shared" si="7"/>
        <v>10.074602785519041</v>
      </c>
      <c r="E472">
        <f t="shared" si="8"/>
        <v>1</v>
      </c>
    </row>
    <row r="473" spans="1:5" x14ac:dyDescent="0.2">
      <c r="A473" s="13">
        <v>42736</v>
      </c>
      <c r="B473" s="26">
        <v>2.434504</v>
      </c>
      <c r="C473" s="12">
        <v>9.9181779999999993</v>
      </c>
      <c r="D473" s="12">
        <f t="shared" si="7"/>
        <v>9.9181779999999993</v>
      </c>
      <c r="E473">
        <f t="shared" si="8"/>
        <v>1</v>
      </c>
    </row>
    <row r="474" spans="1:5" x14ac:dyDescent="0.2">
      <c r="A474" s="13">
        <v>42767</v>
      </c>
      <c r="B474" s="26">
        <v>2.4393310000000001</v>
      </c>
      <c r="C474" s="12">
        <v>10.023770000000001</v>
      </c>
      <c r="D474" s="12">
        <f t="shared" si="7"/>
        <v>10.003934750995253</v>
      </c>
      <c r="E474">
        <f t="shared" si="8"/>
        <v>1</v>
      </c>
    </row>
    <row r="475" spans="1:5" x14ac:dyDescent="0.2">
      <c r="A475" s="13">
        <v>42795</v>
      </c>
      <c r="B475" s="26">
        <v>2.443797</v>
      </c>
      <c r="C475" s="12">
        <v>10.386760000000001</v>
      </c>
      <c r="D475" s="12">
        <f t="shared" si="7"/>
        <v>10.347262381875417</v>
      </c>
      <c r="E475">
        <f t="shared" si="8"/>
        <v>1</v>
      </c>
    </row>
    <row r="476" spans="1:5" x14ac:dyDescent="0.2">
      <c r="A476" s="13">
        <v>42826</v>
      </c>
      <c r="B476" s="26">
        <v>2.4470559999999999</v>
      </c>
      <c r="C476" s="12">
        <v>11.28434</v>
      </c>
      <c r="D476" s="12">
        <f t="shared" si="7"/>
        <v>11.226457779208976</v>
      </c>
      <c r="E476">
        <f t="shared" si="8"/>
        <v>1</v>
      </c>
    </row>
    <row r="477" spans="1:5" x14ac:dyDescent="0.2">
      <c r="A477" s="13">
        <v>42856</v>
      </c>
      <c r="B477" s="26">
        <v>2.451435</v>
      </c>
      <c r="C477" s="12">
        <v>13.21059</v>
      </c>
      <c r="D477" s="12">
        <f t="shared" ref="D477:D484" si="9">C477*$B$497/B477</f>
        <v>13.119350175452338</v>
      </c>
      <c r="E477">
        <f t="shared" si="8"/>
        <v>1</v>
      </c>
    </row>
    <row r="478" spans="1:5" x14ac:dyDescent="0.2">
      <c r="A478" s="13">
        <v>42887</v>
      </c>
      <c r="B478" s="26">
        <v>2.4560870000000001</v>
      </c>
      <c r="C478" s="12">
        <v>15.47472</v>
      </c>
      <c r="D478" s="12">
        <f t="shared" si="9"/>
        <v>15.33873504435307</v>
      </c>
      <c r="E478">
        <f t="shared" si="8"/>
        <v>1</v>
      </c>
    </row>
    <row r="479" spans="1:5" x14ac:dyDescent="0.2">
      <c r="A479" s="19">
        <v>42917</v>
      </c>
      <c r="B479" s="26">
        <v>2.4613100000000001</v>
      </c>
      <c r="C479" s="12">
        <v>16.63879</v>
      </c>
      <c r="D479" s="12">
        <f t="shared" si="9"/>
        <v>16.457577798066882</v>
      </c>
      <c r="E479">
        <f t="shared" si="8"/>
        <v>1</v>
      </c>
    </row>
    <row r="480" spans="1:5" x14ac:dyDescent="0.2">
      <c r="A480" s="13">
        <v>42948</v>
      </c>
      <c r="B480" s="26">
        <v>2.4662869999999999</v>
      </c>
      <c r="C480" s="12">
        <v>17.516200000000001</v>
      </c>
      <c r="D480" s="12">
        <f t="shared" si="9"/>
        <v>17.2904690187314</v>
      </c>
      <c r="E480">
        <f t="shared" si="8"/>
        <v>1</v>
      </c>
    </row>
    <row r="481" spans="1:5" x14ac:dyDescent="0.2">
      <c r="A481" s="13">
        <v>42979</v>
      </c>
      <c r="B481" s="26">
        <v>2.4713150000000002</v>
      </c>
      <c r="C481" s="12">
        <v>16.553439999999998</v>
      </c>
      <c r="D481" s="12">
        <f t="shared" si="9"/>
        <v>16.306871399946992</v>
      </c>
      <c r="E481">
        <f t="shared" si="8"/>
        <v>1</v>
      </c>
    </row>
    <row r="482" spans="1:5" x14ac:dyDescent="0.2">
      <c r="A482" s="13">
        <v>43009</v>
      </c>
      <c r="B482" s="26">
        <v>2.4761380000000002</v>
      </c>
      <c r="C482" s="12">
        <v>13.55701</v>
      </c>
      <c r="D482" s="12">
        <f t="shared" si="9"/>
        <v>13.329061253064246</v>
      </c>
      <c r="E482">
        <f t="shared" si="8"/>
        <v>1</v>
      </c>
    </row>
    <row r="483" spans="1:5" x14ac:dyDescent="0.2">
      <c r="A483" s="13">
        <v>43040</v>
      </c>
      <c r="B483" s="26">
        <v>2.4814620000000001</v>
      </c>
      <c r="C483" s="12">
        <v>11.1777</v>
      </c>
      <c r="D483" s="12">
        <f t="shared" si="9"/>
        <v>10.966178551515195</v>
      </c>
      <c r="E483">
        <f t="shared" si="8"/>
        <v>1</v>
      </c>
    </row>
    <row r="484" spans="1:5" x14ac:dyDescent="0.2">
      <c r="A484" s="13">
        <v>43070</v>
      </c>
      <c r="B484" s="26">
        <v>2.4870290000000002</v>
      </c>
      <c r="C484" s="12">
        <v>10.31897</v>
      </c>
      <c r="D484" s="12">
        <f t="shared" si="9"/>
        <v>10.101037720460837</v>
      </c>
      <c r="E484">
        <f t="shared" si="8"/>
        <v>1</v>
      </c>
    </row>
    <row r="485" spans="1:5" x14ac:dyDescent="0.2">
      <c r="A485" s="13">
        <v>43101</v>
      </c>
      <c r="B485" s="26">
        <v>2.493576</v>
      </c>
      <c r="C485" s="12">
        <v>10.09097</v>
      </c>
      <c r="D485" s="12">
        <f t="shared" ref="D485:D496" si="10">C485*$B$497/B485</f>
        <v>9.8519182206116849</v>
      </c>
      <c r="E485">
        <f t="shared" si="8"/>
        <v>1</v>
      </c>
    </row>
    <row r="486" spans="1:5" x14ac:dyDescent="0.2">
      <c r="A486" s="13">
        <v>43132</v>
      </c>
      <c r="B486" s="26">
        <v>2.4990800000000002</v>
      </c>
      <c r="C486" s="12">
        <v>10.177250000000001</v>
      </c>
      <c r="D486" s="12">
        <f t="shared" si="10"/>
        <v>9.9142707852489718</v>
      </c>
      <c r="E486">
        <f t="shared" si="8"/>
        <v>1</v>
      </c>
    </row>
    <row r="487" spans="1:5" x14ac:dyDescent="0.2">
      <c r="A487" s="13">
        <v>43160</v>
      </c>
      <c r="B487" s="26">
        <v>2.5042779999999998</v>
      </c>
      <c r="C487" s="12">
        <v>10.47777</v>
      </c>
      <c r="D487" s="12">
        <f t="shared" si="10"/>
        <v>10.185839182423038</v>
      </c>
      <c r="E487">
        <f t="shared" si="8"/>
        <v>1</v>
      </c>
    </row>
    <row r="488" spans="1:5" x14ac:dyDescent="0.2">
      <c r="A488" s="13">
        <v>43191</v>
      </c>
      <c r="B488" s="26">
        <v>2.508737</v>
      </c>
      <c r="C488" s="12">
        <v>11.408530000000001</v>
      </c>
      <c r="D488" s="12">
        <f t="shared" si="10"/>
        <v>11.07095399761713</v>
      </c>
      <c r="E488">
        <f t="shared" si="8"/>
        <v>1</v>
      </c>
    </row>
    <row r="489" spans="1:5" x14ac:dyDescent="0.2">
      <c r="A489" s="13">
        <v>43221</v>
      </c>
      <c r="B489" s="26">
        <v>2.5136449999999999</v>
      </c>
      <c r="C489" s="12">
        <v>13.358409999999999</v>
      </c>
      <c r="D489" s="12">
        <f t="shared" si="10"/>
        <v>12.9378263751007</v>
      </c>
      <c r="E489">
        <f t="shared" si="8"/>
        <v>1</v>
      </c>
    </row>
    <row r="490" spans="1:5" x14ac:dyDescent="0.2">
      <c r="A490" s="13">
        <v>43252</v>
      </c>
      <c r="B490" s="26">
        <v>2.5185710000000001</v>
      </c>
      <c r="C490" s="12">
        <v>15.63327</v>
      </c>
      <c r="D490" s="12">
        <f t="shared" si="10"/>
        <v>15.111449448151351</v>
      </c>
      <c r="E490">
        <f t="shared" si="8"/>
        <v>1</v>
      </c>
    </row>
    <row r="491" spans="1:5" x14ac:dyDescent="0.2">
      <c r="A491" s="19">
        <v>43282</v>
      </c>
      <c r="B491" s="26">
        <v>2.5236239999999999</v>
      </c>
      <c r="C491" s="12">
        <v>16.813469999999999</v>
      </c>
      <c r="D491" s="12">
        <f t="shared" si="10"/>
        <v>16.219714176470028</v>
      </c>
      <c r="E491">
        <f t="shared" si="8"/>
        <v>1</v>
      </c>
    </row>
    <row r="492" spans="1:5" x14ac:dyDescent="0.2">
      <c r="A492" s="13">
        <v>43313</v>
      </c>
      <c r="B492" s="26">
        <v>2.5285000000000002</v>
      </c>
      <c r="C492" s="12">
        <v>17.693249999999999</v>
      </c>
      <c r="D492" s="12">
        <f t="shared" si="10"/>
        <v>17.035510341309074</v>
      </c>
      <c r="E492">
        <f t="shared" si="8"/>
        <v>1</v>
      </c>
    </row>
    <row r="493" spans="1:5" x14ac:dyDescent="0.2">
      <c r="A493" s="13">
        <v>43344</v>
      </c>
      <c r="B493" s="26">
        <v>2.5333100000000002</v>
      </c>
      <c r="C493" s="12">
        <v>16.727609999999999</v>
      </c>
      <c r="D493" s="12">
        <f t="shared" si="10"/>
        <v>16.075187582822469</v>
      </c>
      <c r="E493">
        <f t="shared" si="8"/>
        <v>1</v>
      </c>
    </row>
    <row r="494" spans="1:5" x14ac:dyDescent="0.2">
      <c r="A494" s="13">
        <v>43374</v>
      </c>
      <c r="B494" s="26">
        <v>2.537893</v>
      </c>
      <c r="C494" s="12">
        <v>13.72479</v>
      </c>
      <c r="D494" s="12">
        <f t="shared" si="10"/>
        <v>13.165667801660671</v>
      </c>
      <c r="E494">
        <f t="shared" si="8"/>
        <v>1</v>
      </c>
    </row>
    <row r="495" spans="1:5" x14ac:dyDescent="0.2">
      <c r="A495" s="13">
        <v>43405</v>
      </c>
      <c r="B495" s="26">
        <v>2.5426899999999999</v>
      </c>
      <c r="C495" s="12">
        <v>11.333310000000001</v>
      </c>
      <c r="D495" s="12">
        <f t="shared" si="10"/>
        <v>10.851101993652392</v>
      </c>
      <c r="E495">
        <f t="shared" si="8"/>
        <v>1</v>
      </c>
    </row>
    <row r="496" spans="1:5" x14ac:dyDescent="0.2">
      <c r="A496" s="13">
        <v>43435</v>
      </c>
      <c r="B496" s="26">
        <v>2.547542</v>
      </c>
      <c r="C496" s="12">
        <v>10.469799999999999</v>
      </c>
      <c r="D496" s="12">
        <f t="shared" si="10"/>
        <v>10.005240337234872</v>
      </c>
      <c r="E496">
        <f t="shared" si="8"/>
        <v>1</v>
      </c>
    </row>
    <row r="497" spans="1:5" x14ac:dyDescent="0.2">
      <c r="A497" s="15" t="str">
        <f>"Base CPI ("&amp;TEXT('Notes and Sources'!$G$7,"m/yyyy")&amp;")"</f>
        <v>Base CPI (1/2017)</v>
      </c>
      <c r="B497" s="28">
        <v>2.434504</v>
      </c>
      <c r="C497" s="16"/>
      <c r="D497" s="16"/>
      <c r="E497" s="20"/>
    </row>
    <row r="498" spans="1:5" x14ac:dyDescent="0.2">
      <c r="A498" t="str">
        <f>A1&amp;" "&amp;TEXT(C1,"Mmmm yyyy")</f>
        <v>EIA Short-Term Energy Outlook, January 2017</v>
      </c>
    </row>
    <row r="499" spans="1:5" x14ac:dyDescent="0.2">
      <c r="A499" t="s">
        <v>184</v>
      </c>
    </row>
    <row r="500" spans="1:5" x14ac:dyDescent="0.2">
      <c r="A500" s="37" t="s">
        <v>207</v>
      </c>
      <c r="B500" s="37"/>
      <c r="C500" s="37"/>
      <c r="D500" s="37"/>
      <c r="E500" s="37"/>
    </row>
    <row r="501" spans="1:5" x14ac:dyDescent="0.2">
      <c r="A501" t="str">
        <f>"Real Price ("&amp;TEXT($C$1,"mmm yyyy")&amp;" $)"</f>
        <v>Real Price (Jan 2017 $)</v>
      </c>
    </row>
    <row r="502" spans="1:5" x14ac:dyDescent="0.2">
      <c r="A502" s="17" t="s">
        <v>167</v>
      </c>
    </row>
  </sheetData>
  <mergeCells count="4">
    <mergeCell ref="C39:D39"/>
    <mergeCell ref="A1:B1"/>
    <mergeCell ref="C1:D1"/>
    <mergeCell ref="A500:E500"/>
  </mergeCells>
  <phoneticPr fontId="3" type="noConversion"/>
  <conditionalFormatting sqref="B401:D410 B413:D422 B425:D434 B437:D446 B449:D458 B461:D472 B485:D496">
    <cfRule type="expression" dxfId="20" priority="2" stopIfTrue="1">
      <formula>$E401=1</formula>
    </cfRule>
  </conditionalFormatting>
  <conditionalFormatting sqref="B411:D412 B423:D436">
    <cfRule type="expression" dxfId="19" priority="3" stopIfTrue="1">
      <formula>#REF!=1</formula>
    </cfRule>
  </conditionalFormatting>
  <conditionalFormatting sqref="B430:D433">
    <cfRule type="expression" dxfId="18" priority="9" stopIfTrue="1">
      <formula>#REF!=1</formula>
    </cfRule>
  </conditionalFormatting>
  <conditionalFormatting sqref="B435:D436">
    <cfRule type="expression" dxfId="17" priority="20" stopIfTrue="1">
      <formula>#REF!=1</formula>
    </cfRule>
  </conditionalFormatting>
  <conditionalFormatting sqref="B447:D448">
    <cfRule type="expression" dxfId="16" priority="42" stopIfTrue="1">
      <formula>#REF!=1</formula>
    </cfRule>
  </conditionalFormatting>
  <conditionalFormatting sqref="B459:D460">
    <cfRule type="expression" dxfId="15" priority="69" stopIfTrue="1">
      <formula>#REF!=1</formula>
    </cfRule>
  </conditionalFormatting>
  <conditionalFormatting sqref="B473:D484">
    <cfRule type="expression" dxfId="14" priority="1" stopIfTrue="1">
      <formula>$E473=1</formula>
    </cfRule>
  </conditionalFormatting>
  <hyperlinks>
    <hyperlink ref="A3" location="Contents!B4" display="Return to Contents"/>
    <hyperlink ref="A502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42745</v>
      </c>
      <c r="D1" s="41"/>
    </row>
    <row r="2" spans="1:4" ht="15.75" x14ac:dyDescent="0.25">
      <c r="A2" s="11" t="s">
        <v>189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191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1960</v>
      </c>
      <c r="B41" s="26">
        <v>0.29599999999999999</v>
      </c>
      <c r="C41" s="12">
        <v>2.6</v>
      </c>
      <c r="D41" s="12">
        <f t="shared" ref="D41:D64" si="0">C41*$B$100/B41</f>
        <v>21.384156756756759</v>
      </c>
    </row>
    <row r="42" spans="1:4" x14ac:dyDescent="0.2">
      <c r="A42" s="14">
        <v>1961</v>
      </c>
      <c r="B42" s="26">
        <v>0.29899999999999999</v>
      </c>
      <c r="C42" s="12">
        <v>2.6</v>
      </c>
      <c r="D42" s="12">
        <f t="shared" ref="D42" si="1">C42*$B$100/B42</f>
        <v>21.169600000000003</v>
      </c>
    </row>
    <row r="43" spans="1:4" x14ac:dyDescent="0.2">
      <c r="A43" s="14">
        <v>1962</v>
      </c>
      <c r="B43" s="26">
        <v>0.30199999999999999</v>
      </c>
      <c r="C43" s="12">
        <v>2.6</v>
      </c>
      <c r="D43" s="12">
        <f t="shared" si="0"/>
        <v>20.959305960264903</v>
      </c>
    </row>
    <row r="44" spans="1:4" x14ac:dyDescent="0.2">
      <c r="A44" s="14">
        <v>1963</v>
      </c>
      <c r="B44" s="26">
        <v>0.30599999999999999</v>
      </c>
      <c r="C44" s="12">
        <v>2.5</v>
      </c>
      <c r="D44" s="12">
        <f t="shared" si="0"/>
        <v>19.889738562091505</v>
      </c>
    </row>
    <row r="45" spans="1:4" x14ac:dyDescent="0.2">
      <c r="A45" s="14">
        <v>1964</v>
      </c>
      <c r="B45" s="26">
        <v>0.31</v>
      </c>
      <c r="C45" s="12">
        <v>2.5</v>
      </c>
      <c r="D45" s="12">
        <f t="shared" si="0"/>
        <v>19.63309677419355</v>
      </c>
    </row>
    <row r="46" spans="1:4" x14ac:dyDescent="0.2">
      <c r="A46" s="14">
        <v>1965</v>
      </c>
      <c r="B46" s="26">
        <v>0.315</v>
      </c>
      <c r="C46" s="12">
        <v>2.4</v>
      </c>
      <c r="D46" s="12">
        <f t="shared" si="0"/>
        <v>18.548601904761902</v>
      </c>
    </row>
    <row r="47" spans="1:4" x14ac:dyDescent="0.2">
      <c r="A47" s="14">
        <v>1966</v>
      </c>
      <c r="B47" s="26">
        <v>0.32400000000000001</v>
      </c>
      <c r="C47" s="12">
        <v>2.2999999999999998</v>
      </c>
      <c r="D47" s="12">
        <f t="shared" si="0"/>
        <v>17.281972839506171</v>
      </c>
    </row>
    <row r="48" spans="1:4" x14ac:dyDescent="0.2">
      <c r="A48" s="14">
        <v>1967</v>
      </c>
      <c r="B48" s="26">
        <v>0.33400000000000002</v>
      </c>
      <c r="C48" s="12">
        <v>2.2999999999999998</v>
      </c>
      <c r="D48" s="12">
        <f t="shared" si="0"/>
        <v>16.76454850299401</v>
      </c>
    </row>
    <row r="49" spans="1:4" x14ac:dyDescent="0.2">
      <c r="A49" s="14">
        <v>1968</v>
      </c>
      <c r="B49" s="26">
        <v>0.34799999999999998</v>
      </c>
      <c r="C49" s="12">
        <v>2.2999999999999998</v>
      </c>
      <c r="D49" s="12">
        <f t="shared" si="0"/>
        <v>16.090112643678161</v>
      </c>
    </row>
    <row r="50" spans="1:4" x14ac:dyDescent="0.2">
      <c r="A50" s="14">
        <v>1969</v>
      </c>
      <c r="B50" s="26">
        <v>0.36699999999999999</v>
      </c>
      <c r="C50" s="12">
        <v>2.2000000000000002</v>
      </c>
      <c r="D50" s="12">
        <f t="shared" si="0"/>
        <v>14.593756948228885</v>
      </c>
    </row>
    <row r="51" spans="1:4" x14ac:dyDescent="0.2">
      <c r="A51" s="14">
        <v>1970</v>
      </c>
      <c r="B51" s="26">
        <v>0.38800000000000001</v>
      </c>
      <c r="C51" s="12">
        <v>2.2000000000000002</v>
      </c>
      <c r="D51" s="12">
        <f t="shared" si="0"/>
        <v>13.803888659793817</v>
      </c>
    </row>
    <row r="52" spans="1:4" x14ac:dyDescent="0.2">
      <c r="A52" s="14">
        <v>1971</v>
      </c>
      <c r="B52" s="26">
        <v>0.40500000000000003</v>
      </c>
      <c r="C52" s="12">
        <v>2.2999999999999998</v>
      </c>
      <c r="D52" s="12">
        <f t="shared" si="0"/>
        <v>13.825578271604936</v>
      </c>
    </row>
    <row r="53" spans="1:4" x14ac:dyDescent="0.2">
      <c r="A53" s="14">
        <v>1972</v>
      </c>
      <c r="B53" s="26">
        <v>0.41799999999999998</v>
      </c>
      <c r="C53" s="12">
        <v>2.4</v>
      </c>
      <c r="D53" s="12">
        <f t="shared" si="0"/>
        <v>13.978013397129187</v>
      </c>
    </row>
    <row r="54" spans="1:4" x14ac:dyDescent="0.2">
      <c r="A54" s="14">
        <v>1973</v>
      </c>
      <c r="B54" s="26">
        <v>0.44400000000000001</v>
      </c>
      <c r="C54" s="12">
        <v>2.5</v>
      </c>
      <c r="D54" s="12">
        <f t="shared" si="0"/>
        <v>13.707792792792793</v>
      </c>
    </row>
    <row r="55" spans="1:4" x14ac:dyDescent="0.2">
      <c r="A55" s="14">
        <v>1974</v>
      </c>
      <c r="B55" s="26">
        <v>0.49299999999999999</v>
      </c>
      <c r="C55" s="12">
        <v>3.1</v>
      </c>
      <c r="D55" s="12">
        <f t="shared" si="0"/>
        <v>15.308240162271805</v>
      </c>
    </row>
    <row r="56" spans="1:4" x14ac:dyDescent="0.2">
      <c r="A56" s="14">
        <v>1975</v>
      </c>
      <c r="B56" s="26">
        <v>0.53825000000000001</v>
      </c>
      <c r="C56" s="12">
        <v>3.5</v>
      </c>
      <c r="D56" s="12">
        <f t="shared" si="0"/>
        <v>15.830495123084068</v>
      </c>
    </row>
    <row r="57" spans="1:4" x14ac:dyDescent="0.2">
      <c r="A57" s="14">
        <v>1976</v>
      </c>
      <c r="B57" s="26">
        <v>0.56933333333000002</v>
      </c>
      <c r="C57" s="12">
        <v>3.7</v>
      </c>
      <c r="D57" s="12">
        <f t="shared" si="0"/>
        <v>15.821425292832679</v>
      </c>
    </row>
    <row r="58" spans="1:4" x14ac:dyDescent="0.2">
      <c r="A58" s="14">
        <v>1977</v>
      </c>
      <c r="B58" s="26">
        <v>0.60616666666999997</v>
      </c>
      <c r="C58" s="12">
        <v>4.0869737195000004</v>
      </c>
      <c r="D58" s="12">
        <f t="shared" si="0"/>
        <v>16.414221393394968</v>
      </c>
    </row>
    <row r="59" spans="1:4" x14ac:dyDescent="0.2">
      <c r="A59" s="14">
        <v>1978</v>
      </c>
      <c r="B59" s="26">
        <v>0.65241666666999998</v>
      </c>
      <c r="C59" s="12">
        <v>4.3026260775000003</v>
      </c>
      <c r="D59" s="12">
        <f t="shared" si="0"/>
        <v>16.055323126005177</v>
      </c>
    </row>
    <row r="60" spans="1:4" x14ac:dyDescent="0.2">
      <c r="A60" s="14">
        <v>1979</v>
      </c>
      <c r="B60" s="26">
        <v>0.72583333333</v>
      </c>
      <c r="C60" s="12">
        <v>4.6354266650999998</v>
      </c>
      <c r="D60" s="12">
        <f t="shared" si="0"/>
        <v>15.547597829544571</v>
      </c>
    </row>
    <row r="61" spans="1:4" x14ac:dyDescent="0.2">
      <c r="A61" s="14">
        <v>1980</v>
      </c>
      <c r="B61" s="26">
        <v>0.82383333332999997</v>
      </c>
      <c r="C61" s="12">
        <v>5.3572139178000002</v>
      </c>
      <c r="D61" s="12">
        <f t="shared" si="0"/>
        <v>15.831064590482551</v>
      </c>
    </row>
    <row r="62" spans="1:4" x14ac:dyDescent="0.2">
      <c r="A62" s="14">
        <v>1981</v>
      </c>
      <c r="B62" s="26">
        <v>0.90933333332999999</v>
      </c>
      <c r="C62" s="12">
        <v>6.2015212975000003</v>
      </c>
      <c r="D62" s="12">
        <f t="shared" si="0"/>
        <v>16.602963788384475</v>
      </c>
    </row>
    <row r="63" spans="1:4" x14ac:dyDescent="0.2">
      <c r="A63" s="14">
        <v>1982</v>
      </c>
      <c r="B63" s="26">
        <v>0.96533333333000004</v>
      </c>
      <c r="C63" s="12">
        <v>6.8406523882999997</v>
      </c>
      <c r="D63" s="12">
        <f t="shared" si="0"/>
        <v>17.251652902607123</v>
      </c>
    </row>
    <row r="64" spans="1:4" x14ac:dyDescent="0.2">
      <c r="A64" s="14">
        <v>1983</v>
      </c>
      <c r="B64" s="26">
        <v>0.99583333333000001</v>
      </c>
      <c r="C64" s="12">
        <v>7.1883668853999998</v>
      </c>
      <c r="D64" s="12">
        <f t="shared" si="0"/>
        <v>17.573330144969791</v>
      </c>
    </row>
    <row r="65" spans="1:4" x14ac:dyDescent="0.2">
      <c r="A65" s="14">
        <v>1984</v>
      </c>
      <c r="B65" s="26">
        <v>1.0393333333000001</v>
      </c>
      <c r="C65" s="12">
        <v>7.5589810956000001</v>
      </c>
      <c r="D65" s="12">
        <f t="shared" ref="D65:D99" si="2">C65*$B$100/B65</f>
        <v>17.705936222340711</v>
      </c>
    </row>
    <row r="66" spans="1:4" x14ac:dyDescent="0.2">
      <c r="A66" s="14">
        <v>1985</v>
      </c>
      <c r="B66" s="26">
        <v>1.0760000000000001</v>
      </c>
      <c r="C66" s="12">
        <v>7.7918994672000004</v>
      </c>
      <c r="D66" s="12">
        <f t="shared" si="2"/>
        <v>17.62956358782181</v>
      </c>
    </row>
    <row r="67" spans="1:4" x14ac:dyDescent="0.2">
      <c r="A67" s="14">
        <v>1986</v>
      </c>
      <c r="B67" s="26">
        <v>1.0969166667000001</v>
      </c>
      <c r="C67" s="12">
        <v>7.4058137809</v>
      </c>
      <c r="D67" s="12">
        <f t="shared" si="2"/>
        <v>16.436511377930522</v>
      </c>
    </row>
    <row r="68" spans="1:4" x14ac:dyDescent="0.2">
      <c r="A68" s="14">
        <v>1987</v>
      </c>
      <c r="B68" s="26">
        <v>1.1361666667000001</v>
      </c>
      <c r="C68" s="12">
        <v>7.4107566952999999</v>
      </c>
      <c r="D68" s="12">
        <f t="shared" si="2"/>
        <v>15.879287208923563</v>
      </c>
    </row>
    <row r="69" spans="1:4" x14ac:dyDescent="0.2">
      <c r="A69" s="14">
        <v>1988</v>
      </c>
      <c r="B69" s="26">
        <v>1.18275</v>
      </c>
      <c r="C69" s="12">
        <v>7.4911297113000002</v>
      </c>
      <c r="D69" s="12">
        <f t="shared" si="2"/>
        <v>15.419306909049839</v>
      </c>
    </row>
    <row r="70" spans="1:4" x14ac:dyDescent="0.2">
      <c r="A70" s="14">
        <v>1989</v>
      </c>
      <c r="B70" s="26">
        <v>1.2394166666999999</v>
      </c>
      <c r="C70" s="12">
        <v>7.6431419713000004</v>
      </c>
      <c r="D70" s="12">
        <f t="shared" si="2"/>
        <v>15.012917125957619</v>
      </c>
    </row>
    <row r="71" spans="1:4" x14ac:dyDescent="0.2">
      <c r="A71" s="14">
        <v>1990</v>
      </c>
      <c r="B71" s="26">
        <v>1.3065833333000001</v>
      </c>
      <c r="C71" s="12">
        <v>7.8491344834000003</v>
      </c>
      <c r="D71" s="12">
        <f t="shared" si="2"/>
        <v>14.624975544508755</v>
      </c>
    </row>
    <row r="72" spans="1:4" x14ac:dyDescent="0.2">
      <c r="A72" s="14">
        <v>1991</v>
      </c>
      <c r="B72" s="26">
        <v>1.3616666666999999</v>
      </c>
      <c r="C72" s="12">
        <v>8.0534852996000001</v>
      </c>
      <c r="D72" s="12">
        <f t="shared" si="2"/>
        <v>14.398709063895307</v>
      </c>
    </row>
    <row r="73" spans="1:4" x14ac:dyDescent="0.2">
      <c r="A73" s="14">
        <v>1992</v>
      </c>
      <c r="B73" s="26">
        <v>1.4030833332999999</v>
      </c>
      <c r="C73" s="12">
        <v>8.2336742423999993</v>
      </c>
      <c r="D73" s="12">
        <f t="shared" si="2"/>
        <v>14.286330969861126</v>
      </c>
    </row>
    <row r="74" spans="1:4" x14ac:dyDescent="0.2">
      <c r="A74" s="14">
        <v>1993</v>
      </c>
      <c r="B74" s="26">
        <v>1.44475</v>
      </c>
      <c r="C74" s="12">
        <v>8.3360960115000005</v>
      </c>
      <c r="D74" s="12">
        <f t="shared" si="2"/>
        <v>14.046900214141408</v>
      </c>
    </row>
    <row r="75" spans="1:4" x14ac:dyDescent="0.2">
      <c r="A75" s="14">
        <v>1994</v>
      </c>
      <c r="B75" s="26">
        <v>1.4822500000000001</v>
      </c>
      <c r="C75" s="12">
        <v>8.4048741943999996</v>
      </c>
      <c r="D75" s="12">
        <f t="shared" si="2"/>
        <v>13.804486318612632</v>
      </c>
    </row>
    <row r="76" spans="1:4" x14ac:dyDescent="0.2">
      <c r="A76" s="14">
        <v>1995</v>
      </c>
      <c r="B76" s="26">
        <v>1.5238333333</v>
      </c>
      <c r="C76" s="12">
        <v>8.4030444212000006</v>
      </c>
      <c r="D76" s="12">
        <f t="shared" si="2"/>
        <v>13.424857435876572</v>
      </c>
    </row>
    <row r="77" spans="1:4" x14ac:dyDescent="0.2">
      <c r="A77" s="14">
        <v>1996</v>
      </c>
      <c r="B77" s="26">
        <v>1.5685833333000001</v>
      </c>
      <c r="C77" s="12">
        <v>8.3597411438000009</v>
      </c>
      <c r="D77" s="12">
        <f t="shared" si="2"/>
        <v>12.974652236505232</v>
      </c>
    </row>
    <row r="78" spans="1:4" x14ac:dyDescent="0.2">
      <c r="A78" s="14">
        <v>1997</v>
      </c>
      <c r="B78" s="26">
        <v>1.6052500000000001</v>
      </c>
      <c r="C78" s="12">
        <v>8.4310266171000006</v>
      </c>
      <c r="D78" s="12">
        <f t="shared" si="2"/>
        <v>12.786399640826302</v>
      </c>
    </row>
    <row r="79" spans="1:4" x14ac:dyDescent="0.2">
      <c r="A79" s="14">
        <v>1998</v>
      </c>
      <c r="B79" s="26">
        <v>1.6300833333</v>
      </c>
      <c r="C79" s="12">
        <v>8.2605004342000008</v>
      </c>
      <c r="D79" s="12">
        <f t="shared" si="2"/>
        <v>12.33692838779584</v>
      </c>
    </row>
    <row r="80" spans="1:4" x14ac:dyDescent="0.2">
      <c r="A80" s="14">
        <v>1999</v>
      </c>
      <c r="B80" s="26">
        <v>1.6658333332999999</v>
      </c>
      <c r="C80" s="12">
        <v>8.1643699903000009</v>
      </c>
      <c r="D80" s="12">
        <f t="shared" si="2"/>
        <v>11.93168067989777</v>
      </c>
    </row>
    <row r="81" spans="1:5" x14ac:dyDescent="0.2">
      <c r="A81" s="14">
        <v>2000</v>
      </c>
      <c r="B81" s="26">
        <v>1.7219166667000001</v>
      </c>
      <c r="C81" s="12">
        <v>8.2355809661000006</v>
      </c>
      <c r="D81" s="12">
        <f t="shared" si="2"/>
        <v>11.64374280825022</v>
      </c>
    </row>
    <row r="82" spans="1:5" x14ac:dyDescent="0.2">
      <c r="A82" s="14">
        <v>2001</v>
      </c>
      <c r="B82" s="26">
        <v>1.7704166667000001</v>
      </c>
      <c r="C82" s="12">
        <v>8.5844156740000006</v>
      </c>
      <c r="D82" s="12">
        <f t="shared" si="2"/>
        <v>11.804449590372633</v>
      </c>
    </row>
    <row r="83" spans="1:5" x14ac:dyDescent="0.2">
      <c r="A83" s="14">
        <v>2002</v>
      </c>
      <c r="B83" s="26">
        <v>1.7986666667</v>
      </c>
      <c r="C83" s="12">
        <v>8.4456714849000001</v>
      </c>
      <c r="D83" s="12">
        <f t="shared" si="2"/>
        <v>11.431257049088554</v>
      </c>
    </row>
    <row r="84" spans="1:5" x14ac:dyDescent="0.2">
      <c r="A84" s="14">
        <v>2003</v>
      </c>
      <c r="B84" s="26">
        <v>1.84</v>
      </c>
      <c r="C84" s="12">
        <v>8.7199791537000007</v>
      </c>
      <c r="D84" s="12">
        <f t="shared" si="2"/>
        <v>11.53740441826047</v>
      </c>
    </row>
    <row r="85" spans="1:5" x14ac:dyDescent="0.2">
      <c r="A85" s="14">
        <v>2004</v>
      </c>
      <c r="B85" s="26">
        <v>1.8890833332999999</v>
      </c>
      <c r="C85" s="12">
        <v>8.9459578119999996</v>
      </c>
      <c r="D85" s="12">
        <f t="shared" si="2"/>
        <v>11.528856188202148</v>
      </c>
    </row>
    <row r="86" spans="1:5" x14ac:dyDescent="0.2">
      <c r="A86" s="14">
        <v>2005</v>
      </c>
      <c r="B86" s="26">
        <v>1.9526666667000001</v>
      </c>
      <c r="C86" s="12">
        <v>9.4275651531999998</v>
      </c>
      <c r="D86" s="12">
        <f t="shared" si="2"/>
        <v>11.753898126664842</v>
      </c>
    </row>
    <row r="87" spans="1:5" x14ac:dyDescent="0.2">
      <c r="A87" s="14">
        <v>2006</v>
      </c>
      <c r="B87" s="26">
        <v>2.0155833332999999</v>
      </c>
      <c r="C87" s="12">
        <v>10.402749838</v>
      </c>
      <c r="D87" s="12">
        <f t="shared" si="2"/>
        <v>12.564866792258245</v>
      </c>
    </row>
    <row r="88" spans="1:5" x14ac:dyDescent="0.2">
      <c r="A88" s="14">
        <v>2007</v>
      </c>
      <c r="B88" s="26">
        <v>2.0734416667</v>
      </c>
      <c r="C88" s="12">
        <v>10.651059168</v>
      </c>
      <c r="D88" s="12">
        <f t="shared" si="2"/>
        <v>12.50579968811074</v>
      </c>
    </row>
    <row r="89" spans="1:5" x14ac:dyDescent="0.2">
      <c r="A89" s="14">
        <v>2008</v>
      </c>
      <c r="B89" s="26">
        <v>2.1525425</v>
      </c>
      <c r="C89" s="12">
        <v>11.26296361</v>
      </c>
      <c r="D89" s="12">
        <f t="shared" si="2"/>
        <v>12.738298993120665</v>
      </c>
    </row>
    <row r="90" spans="1:5" x14ac:dyDescent="0.2">
      <c r="A90" s="14">
        <v>2009</v>
      </c>
      <c r="B90" s="26">
        <v>2.1456466666999998</v>
      </c>
      <c r="C90" s="12">
        <v>11.507838975</v>
      </c>
      <c r="D90" s="12">
        <f t="shared" si="2"/>
        <v>13.057079924105942</v>
      </c>
    </row>
    <row r="91" spans="1:5" x14ac:dyDescent="0.2">
      <c r="A91" s="14">
        <v>2010</v>
      </c>
      <c r="B91" s="26">
        <v>2.1807616667</v>
      </c>
      <c r="C91" s="12">
        <v>11.536084188</v>
      </c>
      <c r="D91" s="12">
        <f t="shared" si="2"/>
        <v>12.878364256338637</v>
      </c>
    </row>
    <row r="92" spans="1:5" x14ac:dyDescent="0.2">
      <c r="A92" s="14">
        <v>2011</v>
      </c>
      <c r="B92" s="26">
        <v>2.2492299999999998</v>
      </c>
      <c r="C92" s="12">
        <v>11.716863537</v>
      </c>
      <c r="D92" s="12">
        <f t="shared" si="2"/>
        <v>12.682007241714119</v>
      </c>
    </row>
    <row r="93" spans="1:5" x14ac:dyDescent="0.2">
      <c r="A93" s="14">
        <v>2012</v>
      </c>
      <c r="B93" s="26">
        <v>2.2959633333</v>
      </c>
      <c r="C93" s="12">
        <v>11.878472863000001</v>
      </c>
      <c r="D93" s="12">
        <f>C93*$B$100/B93</f>
        <v>12.59523150019155</v>
      </c>
    </row>
    <row r="94" spans="1:5" x14ac:dyDescent="0.2">
      <c r="A94" s="14">
        <v>2013</v>
      </c>
      <c r="B94" s="26">
        <v>2.3296358332999998</v>
      </c>
      <c r="C94" s="12">
        <v>12.126361611</v>
      </c>
      <c r="D94" s="12">
        <f>C94*$B$100/B94</f>
        <v>12.672227747118567</v>
      </c>
    </row>
    <row r="95" spans="1:5" x14ac:dyDescent="0.2">
      <c r="A95" s="14">
        <v>2014</v>
      </c>
      <c r="B95" s="26">
        <v>2.3671466667000001</v>
      </c>
      <c r="C95" s="12">
        <v>12.517944941</v>
      </c>
      <c r="D95" s="12">
        <f>C95*$B$100/B95</f>
        <v>12.874143989197314</v>
      </c>
      <c r="E95" s="10" t="s">
        <v>182</v>
      </c>
    </row>
    <row r="96" spans="1:5" x14ac:dyDescent="0.2">
      <c r="A96" s="14">
        <v>2015</v>
      </c>
      <c r="B96" s="26">
        <v>2.3699516667</v>
      </c>
      <c r="C96" s="12">
        <v>12.651297210999999</v>
      </c>
      <c r="D96" s="12">
        <f t="shared" ref="D96" si="3">C96*$B$100/B96</f>
        <v>12.995891054712851</v>
      </c>
      <c r="E96" s="10" t="s">
        <v>183</v>
      </c>
    </row>
    <row r="97" spans="1:5" x14ac:dyDescent="0.2">
      <c r="A97" s="14">
        <v>2016</v>
      </c>
      <c r="B97" s="27">
        <v>2.4001991481</v>
      </c>
      <c r="C97" s="21">
        <v>12.511318881999999</v>
      </c>
      <c r="D97" s="21">
        <f t="shared" ref="D97:D98" si="4">C97*$B$100/B97</f>
        <v>12.690136936185395</v>
      </c>
      <c r="E97" s="14">
        <v>1</v>
      </c>
    </row>
    <row r="98" spans="1:5" x14ac:dyDescent="0.2">
      <c r="A98" s="14">
        <v>2017</v>
      </c>
      <c r="B98" s="27">
        <v>2.4596459167</v>
      </c>
      <c r="C98" s="21">
        <v>12.840307499</v>
      </c>
      <c r="D98" s="21">
        <f t="shared" si="4"/>
        <v>12.709056923723956</v>
      </c>
      <c r="E98" s="14">
        <v>1</v>
      </c>
    </row>
    <row r="99" spans="1:5" x14ac:dyDescent="0.2">
      <c r="A99" s="14">
        <v>2018</v>
      </c>
      <c r="B99" s="27">
        <v>2.5209538333000001</v>
      </c>
      <c r="C99" s="21">
        <v>13.156364693</v>
      </c>
      <c r="D99" s="21">
        <f t="shared" si="2"/>
        <v>12.70519993166242</v>
      </c>
      <c r="E99" s="14">
        <v>1</v>
      </c>
    </row>
    <row r="100" spans="1:5" x14ac:dyDescent="0.2">
      <c r="A100" s="15" t="str">
        <f>"Base CPI ("&amp;TEXT('Notes and Sources'!$G$7,"m/yyyy")&amp;")"</f>
        <v>Base CPI (1/2017)</v>
      </c>
      <c r="B100" s="28">
        <v>2.434504</v>
      </c>
      <c r="C100" s="16"/>
      <c r="D100" s="16"/>
      <c r="E100" s="20"/>
    </row>
    <row r="101" spans="1:5" x14ac:dyDescent="0.2">
      <c r="A101" s="42" t="str">
        <f>A1&amp;" "&amp;TEXT(C1,"Mmmm yyyy")</f>
        <v>EIA Short-Term Energy Outlook, January 2017</v>
      </c>
      <c r="B101" s="42"/>
      <c r="C101" s="42"/>
      <c r="D101" s="42"/>
      <c r="E101" s="42"/>
    </row>
    <row r="102" spans="1:5" x14ac:dyDescent="0.2">
      <c r="A102" s="37" t="s">
        <v>184</v>
      </c>
      <c r="B102" s="37"/>
      <c r="C102" s="37"/>
      <c r="D102" s="37"/>
      <c r="E102" s="37"/>
    </row>
    <row r="103" spans="1:5" x14ac:dyDescent="0.2">
      <c r="A103" s="34" t="str">
        <f>"Real Price ("&amp;TEXT($C$1,"mmm yyyy")&amp;" $)"</f>
        <v>Real Price (Jan 2017 $)</v>
      </c>
      <c r="B103" s="34"/>
      <c r="C103" s="34"/>
      <c r="D103" s="34"/>
      <c r="E103" s="34"/>
    </row>
    <row r="104" spans="1:5" x14ac:dyDescent="0.2">
      <c r="A104" s="38" t="s">
        <v>167</v>
      </c>
      <c r="B104" s="38"/>
      <c r="C104" s="38"/>
      <c r="D104" s="38"/>
      <c r="E104" s="38"/>
    </row>
  </sheetData>
  <mergeCells count="6">
    <mergeCell ref="A104:E104"/>
    <mergeCell ref="C39:D39"/>
    <mergeCell ref="C1:D1"/>
    <mergeCell ref="A1:B1"/>
    <mergeCell ref="A101:E101"/>
    <mergeCell ref="A102:E102"/>
  </mergeCells>
  <phoneticPr fontId="3" type="noConversion"/>
  <hyperlinks>
    <hyperlink ref="A3" location="Contents!B4" display="Return to Contents"/>
    <hyperlink ref="A104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42745</v>
      </c>
      <c r="D1" s="41"/>
    </row>
    <row r="2" spans="1:4" ht="15.75" x14ac:dyDescent="0.25">
      <c r="A2" s="11" t="s">
        <v>190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191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23</v>
      </c>
      <c r="B41" s="26">
        <v>0.55900000000000005</v>
      </c>
      <c r="C41" s="12"/>
      <c r="D41" s="12"/>
    </row>
    <row r="42" spans="1:4" x14ac:dyDescent="0.2">
      <c r="A42" s="14" t="s">
        <v>24</v>
      </c>
      <c r="B42" s="26">
        <v>0.56399999999999995</v>
      </c>
      <c r="C42" s="12"/>
      <c r="D42" s="12"/>
    </row>
    <row r="43" spans="1:4" x14ac:dyDescent="0.2">
      <c r="A43" s="14" t="s">
        <v>25</v>
      </c>
      <c r="B43" s="26">
        <v>0.57299999999999995</v>
      </c>
      <c r="C43" s="12">
        <v>3.7977784568000001</v>
      </c>
      <c r="D43" s="12">
        <f t="shared" ref="D43:D74" si="0">C43*$B$213/B43</f>
        <v>16.135614038731987</v>
      </c>
    </row>
    <row r="44" spans="1:4" x14ac:dyDescent="0.2">
      <c r="A44" s="14" t="s">
        <v>26</v>
      </c>
      <c r="B44" s="26">
        <v>0.58133333333000003</v>
      </c>
      <c r="C44" s="12">
        <v>3.7535677990999998</v>
      </c>
      <c r="D44" s="12">
        <f t="shared" si="0"/>
        <v>15.719167123679833</v>
      </c>
    </row>
    <row r="45" spans="1:4" x14ac:dyDescent="0.2">
      <c r="A45" s="14" t="s">
        <v>27</v>
      </c>
      <c r="B45" s="26">
        <v>0.59199999999999997</v>
      </c>
      <c r="C45" s="12">
        <v>3.7490918598</v>
      </c>
      <c r="D45" s="12">
        <f t="shared" si="0"/>
        <v>15.41753231258537</v>
      </c>
    </row>
    <row r="46" spans="1:4" x14ac:dyDescent="0.2">
      <c r="A46" s="14" t="s">
        <v>28</v>
      </c>
      <c r="B46" s="26">
        <v>0.60233333333000005</v>
      </c>
      <c r="C46" s="12">
        <v>4.1669669743000002</v>
      </c>
      <c r="D46" s="12">
        <f t="shared" si="0"/>
        <v>16.841999612934234</v>
      </c>
    </row>
    <row r="47" spans="1:4" x14ac:dyDescent="0.2">
      <c r="A47" s="14" t="s">
        <v>29</v>
      </c>
      <c r="B47" s="26">
        <v>0.61066666667000002</v>
      </c>
      <c r="C47" s="12">
        <v>4.3007234702000003</v>
      </c>
      <c r="D47" s="12">
        <f t="shared" si="0"/>
        <v>17.145406917639679</v>
      </c>
    </row>
    <row r="48" spans="1:4" x14ac:dyDescent="0.2">
      <c r="A48" s="14" t="s">
        <v>30</v>
      </c>
      <c r="B48" s="26">
        <v>0.61966666667000003</v>
      </c>
      <c r="C48" s="12">
        <v>4.1588418227000004</v>
      </c>
      <c r="D48" s="12">
        <f t="shared" si="0"/>
        <v>16.338973188826213</v>
      </c>
    </row>
    <row r="49" spans="1:4" x14ac:dyDescent="0.2">
      <c r="A49" s="14" t="s">
        <v>31</v>
      </c>
      <c r="B49" s="26">
        <v>0.63033333332999997</v>
      </c>
      <c r="C49" s="12">
        <v>3.9621146957</v>
      </c>
      <c r="D49" s="12">
        <f t="shared" si="0"/>
        <v>15.302671721615193</v>
      </c>
    </row>
    <row r="50" spans="1:4" x14ac:dyDescent="0.2">
      <c r="A50" s="14" t="s">
        <v>32</v>
      </c>
      <c r="B50" s="26">
        <v>0.64466666667000005</v>
      </c>
      <c r="C50" s="12">
        <v>4.4333577052999997</v>
      </c>
      <c r="D50" s="12">
        <f t="shared" si="0"/>
        <v>16.742027508161112</v>
      </c>
    </row>
    <row r="51" spans="1:4" x14ac:dyDescent="0.2">
      <c r="A51" s="14" t="s">
        <v>33</v>
      </c>
      <c r="B51" s="26">
        <v>0.65966666666999996</v>
      </c>
      <c r="C51" s="12">
        <v>4.5</v>
      </c>
      <c r="D51" s="12">
        <f t="shared" si="0"/>
        <v>16.607278423362271</v>
      </c>
    </row>
    <row r="52" spans="1:4" x14ac:dyDescent="0.2">
      <c r="A52" s="14" t="s">
        <v>34</v>
      </c>
      <c r="B52" s="26">
        <v>0.67500000000000004</v>
      </c>
      <c r="C52" s="12">
        <v>4.3594506584000001</v>
      </c>
      <c r="D52" s="12">
        <f t="shared" si="0"/>
        <v>15.723111208411012</v>
      </c>
    </row>
    <row r="53" spans="1:4" x14ac:dyDescent="0.2">
      <c r="A53" s="14" t="s">
        <v>35</v>
      </c>
      <c r="B53" s="26">
        <v>0.69199999999999995</v>
      </c>
      <c r="C53" s="12">
        <v>4.1601882340999996</v>
      </c>
      <c r="D53" s="12">
        <f t="shared" si="0"/>
        <v>14.635830775533794</v>
      </c>
    </row>
    <row r="54" spans="1:4" x14ac:dyDescent="0.2">
      <c r="A54" s="14" t="s">
        <v>36</v>
      </c>
      <c r="B54" s="26">
        <v>0.71399999999999997</v>
      </c>
      <c r="C54" s="12">
        <v>4.6992804320000001</v>
      </c>
      <c r="D54" s="12">
        <f t="shared" si="0"/>
        <v>16.022993009559844</v>
      </c>
    </row>
    <row r="55" spans="1:4" x14ac:dyDescent="0.2">
      <c r="A55" s="14" t="s">
        <v>37</v>
      </c>
      <c r="B55" s="26">
        <v>0.73699999999999999</v>
      </c>
      <c r="C55" s="12">
        <v>4.9326037450999998</v>
      </c>
      <c r="D55" s="12">
        <f t="shared" si="0"/>
        <v>16.293681883122023</v>
      </c>
    </row>
    <row r="56" spans="1:4" x14ac:dyDescent="0.2">
      <c r="A56" s="14" t="s">
        <v>38</v>
      </c>
      <c r="B56" s="26">
        <v>0.76033333332999997</v>
      </c>
      <c r="C56" s="12">
        <v>4.8260045026</v>
      </c>
      <c r="D56" s="12">
        <f t="shared" si="0"/>
        <v>15.452337482221683</v>
      </c>
    </row>
    <row r="57" spans="1:4" x14ac:dyDescent="0.2">
      <c r="A57" s="14" t="s">
        <v>39</v>
      </c>
      <c r="B57" s="26">
        <v>0.79033333333</v>
      </c>
      <c r="C57" s="12">
        <v>4.7633967681999998</v>
      </c>
      <c r="D57" s="12">
        <f t="shared" si="0"/>
        <v>14.672933554389138</v>
      </c>
    </row>
    <row r="58" spans="1:4" x14ac:dyDescent="0.2">
      <c r="A58" s="14" t="s">
        <v>40</v>
      </c>
      <c r="B58" s="26">
        <v>0.81699999999999995</v>
      </c>
      <c r="C58" s="12">
        <v>5.3661269745000002</v>
      </c>
      <c r="D58" s="12">
        <f t="shared" si="0"/>
        <v>15.990033762457955</v>
      </c>
    </row>
    <row r="59" spans="1:4" x14ac:dyDescent="0.2">
      <c r="A59" s="14" t="s">
        <v>41</v>
      </c>
      <c r="B59" s="26">
        <v>0.83233333333000004</v>
      </c>
      <c r="C59" s="12">
        <v>5.7</v>
      </c>
      <c r="D59" s="12">
        <f t="shared" si="0"/>
        <v>16.672013776598604</v>
      </c>
    </row>
    <row r="60" spans="1:4" x14ac:dyDescent="0.2">
      <c r="A60" s="14" t="s">
        <v>42</v>
      </c>
      <c r="B60" s="26">
        <v>0.85566666667000002</v>
      </c>
      <c r="C60" s="12">
        <v>5.5959105535999996</v>
      </c>
      <c r="D60" s="12">
        <f t="shared" si="0"/>
        <v>15.921230961817306</v>
      </c>
    </row>
    <row r="61" spans="1:4" x14ac:dyDescent="0.2">
      <c r="A61" s="14" t="s">
        <v>43</v>
      </c>
      <c r="B61" s="26">
        <v>0.87933333332999997</v>
      </c>
      <c r="C61" s="12">
        <v>5.5499196018000001</v>
      </c>
      <c r="D61" s="12">
        <f t="shared" si="0"/>
        <v>15.365392119384071</v>
      </c>
    </row>
    <row r="62" spans="1:4" x14ac:dyDescent="0.2">
      <c r="A62" s="14" t="s">
        <v>44</v>
      </c>
      <c r="B62" s="26">
        <v>0.89766666666999995</v>
      </c>
      <c r="C62" s="12">
        <v>6.2740001669999996</v>
      </c>
      <c r="D62" s="12">
        <f t="shared" si="0"/>
        <v>17.015312108249667</v>
      </c>
    </row>
    <row r="63" spans="1:4" x14ac:dyDescent="0.2">
      <c r="A63" s="14" t="s">
        <v>45</v>
      </c>
      <c r="B63" s="26">
        <v>0.92266666666999997</v>
      </c>
      <c r="C63" s="12">
        <v>6.6</v>
      </c>
      <c r="D63" s="12">
        <f t="shared" si="0"/>
        <v>17.414443352538242</v>
      </c>
    </row>
    <row r="64" spans="1:4" x14ac:dyDescent="0.2">
      <c r="A64" s="14" t="s">
        <v>46</v>
      </c>
      <c r="B64" s="26">
        <v>0.93766666666999998</v>
      </c>
      <c r="C64" s="12">
        <v>6.4260456452000003</v>
      </c>
      <c r="D64" s="12">
        <f t="shared" si="0"/>
        <v>16.684216666227908</v>
      </c>
    </row>
    <row r="65" spans="1:4" x14ac:dyDescent="0.2">
      <c r="A65" s="14" t="s">
        <v>47</v>
      </c>
      <c r="B65" s="26">
        <v>0.94599999999999995</v>
      </c>
      <c r="C65" s="12">
        <v>6.3846853220000002</v>
      </c>
      <c r="D65" s="12">
        <f t="shared" si="0"/>
        <v>16.430805449418912</v>
      </c>
    </row>
    <row r="66" spans="1:4" x14ac:dyDescent="0.2">
      <c r="A66" s="14" t="s">
        <v>48</v>
      </c>
      <c r="B66" s="26">
        <v>0.95966666667</v>
      </c>
      <c r="C66" s="12">
        <v>6.8989433961</v>
      </c>
      <c r="D66" s="12">
        <f t="shared" si="0"/>
        <v>17.501394887308816</v>
      </c>
    </row>
    <row r="67" spans="1:4" x14ac:dyDescent="0.2">
      <c r="A67" s="14" t="s">
        <v>49</v>
      </c>
      <c r="B67" s="26">
        <v>0.97633333333000005</v>
      </c>
      <c r="C67" s="12">
        <v>7.2</v>
      </c>
      <c r="D67" s="12">
        <f t="shared" si="0"/>
        <v>17.953324137992329</v>
      </c>
    </row>
    <row r="68" spans="1:4" x14ac:dyDescent="0.2">
      <c r="A68" s="14" t="s">
        <v>50</v>
      </c>
      <c r="B68" s="26">
        <v>0.97933333333000006</v>
      </c>
      <c r="C68" s="12">
        <v>6.9202003061999999</v>
      </c>
      <c r="D68" s="12">
        <f t="shared" si="0"/>
        <v>17.202779434617906</v>
      </c>
    </row>
    <row r="69" spans="1:4" x14ac:dyDescent="0.2">
      <c r="A69" s="14" t="s">
        <v>51</v>
      </c>
      <c r="B69" s="26">
        <v>0.98</v>
      </c>
      <c r="C69" s="12">
        <v>6.7607597208000003</v>
      </c>
      <c r="D69" s="12">
        <f t="shared" si="0"/>
        <v>16.794996513598456</v>
      </c>
    </row>
    <row r="70" spans="1:4" x14ac:dyDescent="0.2">
      <c r="A70" s="14" t="s">
        <v>52</v>
      </c>
      <c r="B70" s="26">
        <v>0.99133333332999996</v>
      </c>
      <c r="C70" s="12">
        <v>7.1621616457000004</v>
      </c>
      <c r="D70" s="12">
        <f t="shared" si="0"/>
        <v>17.588746982342165</v>
      </c>
    </row>
    <row r="71" spans="1:4" x14ac:dyDescent="0.2">
      <c r="A71" s="14" t="s">
        <v>53</v>
      </c>
      <c r="B71" s="26">
        <v>1.0009999999999999</v>
      </c>
      <c r="C71" s="12">
        <v>7.5330407388999996</v>
      </c>
      <c r="D71" s="12">
        <f t="shared" si="0"/>
        <v>18.320896914100906</v>
      </c>
    </row>
    <row r="72" spans="1:4" x14ac:dyDescent="0.2">
      <c r="A72" s="14" t="s">
        <v>54</v>
      </c>
      <c r="B72" s="26">
        <v>1.0109999999999999</v>
      </c>
      <c r="C72" s="12">
        <v>7.2496983293000001</v>
      </c>
      <c r="D72" s="12">
        <f t="shared" si="0"/>
        <v>17.457388310063472</v>
      </c>
    </row>
    <row r="73" spans="1:4" x14ac:dyDescent="0.2">
      <c r="A73" s="14" t="s">
        <v>55</v>
      </c>
      <c r="B73" s="26">
        <v>1.0253333333000001</v>
      </c>
      <c r="C73" s="12">
        <v>6.9818796494999997</v>
      </c>
      <c r="D73" s="12">
        <f t="shared" si="0"/>
        <v>16.577451821956043</v>
      </c>
    </row>
    <row r="74" spans="1:4" x14ac:dyDescent="0.2">
      <c r="A74" s="14" t="s">
        <v>56</v>
      </c>
      <c r="B74" s="26">
        <v>1.0349999999999999</v>
      </c>
      <c r="C74" s="12">
        <v>7.6063266158999996</v>
      </c>
      <c r="D74" s="12">
        <f t="shared" si="0"/>
        <v>17.891432436439626</v>
      </c>
    </row>
    <row r="75" spans="1:4" x14ac:dyDescent="0.2">
      <c r="A75" s="14" t="s">
        <v>57</v>
      </c>
      <c r="B75" s="26">
        <v>1.044</v>
      </c>
      <c r="C75" s="12">
        <v>8.0664389412999995</v>
      </c>
      <c r="D75" s="12">
        <f t="shared" ref="D75:D106" si="1">C75*$B$213/B75</f>
        <v>18.810132057807103</v>
      </c>
    </row>
    <row r="76" spans="1:4" x14ac:dyDescent="0.2">
      <c r="A76" s="14" t="s">
        <v>58</v>
      </c>
      <c r="B76" s="26">
        <v>1.0529999999999999</v>
      </c>
      <c r="C76" s="12">
        <v>7.6128815022999996</v>
      </c>
      <c r="D76" s="12">
        <f t="shared" si="1"/>
        <v>17.600750682692649</v>
      </c>
    </row>
    <row r="77" spans="1:4" x14ac:dyDescent="0.2">
      <c r="A77" s="14" t="s">
        <v>59</v>
      </c>
      <c r="B77" s="26">
        <v>1.0626666667</v>
      </c>
      <c r="C77" s="12">
        <v>7.3227841654999999</v>
      </c>
      <c r="D77" s="12">
        <f t="shared" si="1"/>
        <v>16.776048313821089</v>
      </c>
    </row>
    <row r="78" spans="1:4" x14ac:dyDescent="0.2">
      <c r="A78" s="14" t="s">
        <v>60</v>
      </c>
      <c r="B78" s="26">
        <v>1.0723333333</v>
      </c>
      <c r="C78" s="12">
        <v>7.9724091100000001</v>
      </c>
      <c r="D78" s="12">
        <f t="shared" si="1"/>
        <v>18.099653592043605</v>
      </c>
    </row>
    <row r="79" spans="1:4" x14ac:dyDescent="0.2">
      <c r="A79" s="14" t="s">
        <v>61</v>
      </c>
      <c r="B79" s="26">
        <v>1.079</v>
      </c>
      <c r="C79" s="12">
        <v>8.1999999999999993</v>
      </c>
      <c r="D79" s="12">
        <f t="shared" si="1"/>
        <v>18.501327896200184</v>
      </c>
    </row>
    <row r="80" spans="1:4" x14ac:dyDescent="0.2">
      <c r="A80" s="14" t="s">
        <v>62</v>
      </c>
      <c r="B80" s="26">
        <v>1.0900000000000001</v>
      </c>
      <c r="C80" s="12">
        <v>7.7072311701</v>
      </c>
      <c r="D80" s="12">
        <f t="shared" si="1"/>
        <v>17.214023039021217</v>
      </c>
    </row>
    <row r="81" spans="1:4" x14ac:dyDescent="0.2">
      <c r="A81" s="14" t="s">
        <v>63</v>
      </c>
      <c r="B81" s="26">
        <v>1.0956666666999999</v>
      </c>
      <c r="C81" s="12">
        <v>7.0807328375000003</v>
      </c>
      <c r="D81" s="12">
        <f t="shared" si="1"/>
        <v>15.732953223578344</v>
      </c>
    </row>
    <row r="82" spans="1:4" x14ac:dyDescent="0.2">
      <c r="A82" s="14" t="s">
        <v>64</v>
      </c>
      <c r="B82" s="26">
        <v>1.0903333333</v>
      </c>
      <c r="C82" s="12">
        <v>7.5478145855000003</v>
      </c>
      <c r="D82" s="12">
        <f t="shared" si="1"/>
        <v>16.85281394089256</v>
      </c>
    </row>
    <row r="83" spans="1:4" x14ac:dyDescent="0.2">
      <c r="A83" s="14" t="s">
        <v>65</v>
      </c>
      <c r="B83" s="26">
        <v>1.097</v>
      </c>
      <c r="C83" s="12">
        <v>7.7205103584000003</v>
      </c>
      <c r="D83" s="12">
        <f t="shared" si="1"/>
        <v>17.13364936150067</v>
      </c>
    </row>
    <row r="84" spans="1:4" x14ac:dyDescent="0.2">
      <c r="A84" s="14" t="s">
        <v>66</v>
      </c>
      <c r="B84" s="26">
        <v>1.1046666667</v>
      </c>
      <c r="C84" s="12">
        <v>7.2730718008000004</v>
      </c>
      <c r="D84" s="12">
        <f t="shared" si="1"/>
        <v>16.028656358600347</v>
      </c>
    </row>
    <row r="85" spans="1:4" x14ac:dyDescent="0.2">
      <c r="A85" s="14" t="s">
        <v>67</v>
      </c>
      <c r="B85" s="26">
        <v>1.1180000000000001</v>
      </c>
      <c r="C85" s="12">
        <v>7.0000484268000003</v>
      </c>
      <c r="D85" s="12">
        <f t="shared" si="1"/>
        <v>15.242974861572725</v>
      </c>
    </row>
    <row r="86" spans="1:4" x14ac:dyDescent="0.2">
      <c r="A86" s="14" t="s">
        <v>68</v>
      </c>
      <c r="B86" s="26">
        <v>1.1306666667</v>
      </c>
      <c r="C86" s="12">
        <v>7.5240128660999996</v>
      </c>
      <c r="D86" s="12">
        <f t="shared" si="1"/>
        <v>16.200388636231043</v>
      </c>
    </row>
    <row r="87" spans="1:4" x14ac:dyDescent="0.2">
      <c r="A87" s="14" t="s">
        <v>69</v>
      </c>
      <c r="B87" s="26">
        <v>1.1426666667000001</v>
      </c>
      <c r="C87" s="12">
        <v>7.7437216824000004</v>
      </c>
      <c r="D87" s="12">
        <f t="shared" si="1"/>
        <v>16.498355959865446</v>
      </c>
    </row>
    <row r="88" spans="1:4" x14ac:dyDescent="0.2">
      <c r="A88" s="14" t="s">
        <v>70</v>
      </c>
      <c r="B88" s="26">
        <v>1.1533333333</v>
      </c>
      <c r="C88" s="12">
        <v>7.3522270584999996</v>
      </c>
      <c r="D88" s="12">
        <f t="shared" si="1"/>
        <v>15.519386864170921</v>
      </c>
    </row>
    <row r="89" spans="1:4" x14ac:dyDescent="0.2">
      <c r="A89" s="14" t="s">
        <v>71</v>
      </c>
      <c r="B89" s="26">
        <v>1.1623333333000001</v>
      </c>
      <c r="C89" s="12">
        <v>7.0084344581</v>
      </c>
      <c r="D89" s="12">
        <f t="shared" si="1"/>
        <v>14.679146879098008</v>
      </c>
    </row>
    <row r="90" spans="1:4" x14ac:dyDescent="0.2">
      <c r="A90" s="14" t="s">
        <v>72</v>
      </c>
      <c r="B90" s="26">
        <v>1.1756666667</v>
      </c>
      <c r="C90" s="12">
        <v>7.5836878090999997</v>
      </c>
      <c r="D90" s="12">
        <f t="shared" si="1"/>
        <v>15.703871538544139</v>
      </c>
    </row>
    <row r="91" spans="1:4" x14ac:dyDescent="0.2">
      <c r="A91" s="14" t="s">
        <v>73</v>
      </c>
      <c r="B91" s="26">
        <v>1.19</v>
      </c>
      <c r="C91" s="12">
        <v>7.8929442890999999</v>
      </c>
      <c r="D91" s="12">
        <f t="shared" si="1"/>
        <v>16.147398692093365</v>
      </c>
    </row>
    <row r="92" spans="1:4" x14ac:dyDescent="0.2">
      <c r="A92" s="14" t="s">
        <v>74</v>
      </c>
      <c r="B92" s="26">
        <v>1.2030000000000001</v>
      </c>
      <c r="C92" s="12">
        <v>7.4669564559000001</v>
      </c>
      <c r="D92" s="12">
        <f t="shared" si="1"/>
        <v>15.110835710485764</v>
      </c>
    </row>
    <row r="93" spans="1:4" x14ac:dyDescent="0.2">
      <c r="A93" s="14" t="s">
        <v>75</v>
      </c>
      <c r="B93" s="26">
        <v>1.2166666666999999</v>
      </c>
      <c r="C93" s="12">
        <v>7.1957296127000001</v>
      </c>
      <c r="D93" s="12">
        <f t="shared" si="1"/>
        <v>14.398382896895884</v>
      </c>
    </row>
    <row r="94" spans="1:4" x14ac:dyDescent="0.2">
      <c r="A94" s="14" t="s">
        <v>76</v>
      </c>
      <c r="B94" s="26">
        <v>1.2363333332999999</v>
      </c>
      <c r="C94" s="12">
        <v>7.7633612200000002</v>
      </c>
      <c r="D94" s="12">
        <f t="shared" si="1"/>
        <v>15.287085961750702</v>
      </c>
    </row>
    <row r="95" spans="1:4" x14ac:dyDescent="0.2">
      <c r="A95" s="14" t="s">
        <v>77</v>
      </c>
      <c r="B95" s="26">
        <v>1.246</v>
      </c>
      <c r="C95" s="12">
        <v>8.0782939954999993</v>
      </c>
      <c r="D95" s="12">
        <f t="shared" si="1"/>
        <v>15.783819458443604</v>
      </c>
    </row>
    <row r="96" spans="1:4" x14ac:dyDescent="0.2">
      <c r="A96" s="14" t="s">
        <v>78</v>
      </c>
      <c r="B96" s="26">
        <v>1.2586666666999999</v>
      </c>
      <c r="C96" s="12">
        <v>7.5264779527999996</v>
      </c>
      <c r="D96" s="12">
        <f t="shared" si="1"/>
        <v>14.557659439765482</v>
      </c>
    </row>
    <row r="97" spans="1:4" x14ac:dyDescent="0.2">
      <c r="A97" s="14" t="s">
        <v>79</v>
      </c>
      <c r="B97" s="26">
        <v>1.2803333333</v>
      </c>
      <c r="C97" s="12">
        <v>7.3944606582999999</v>
      </c>
      <c r="D97" s="12">
        <f t="shared" si="1"/>
        <v>14.060279133774532</v>
      </c>
    </row>
    <row r="98" spans="1:4" x14ac:dyDescent="0.2">
      <c r="A98" s="14" t="s">
        <v>80</v>
      </c>
      <c r="B98" s="26">
        <v>1.2929999999999999</v>
      </c>
      <c r="C98" s="12">
        <v>7.9407775490999999</v>
      </c>
      <c r="D98" s="12">
        <f t="shared" si="1"/>
        <v>14.951163732710091</v>
      </c>
    </row>
    <row r="99" spans="1:4" x14ac:dyDescent="0.2">
      <c r="A99" s="14" t="s">
        <v>81</v>
      </c>
      <c r="B99" s="26">
        <v>1.3153333332999999</v>
      </c>
      <c r="C99" s="12">
        <v>8.2135091565000007</v>
      </c>
      <c r="D99" s="12">
        <f t="shared" si="1"/>
        <v>15.202093940225</v>
      </c>
    </row>
    <row r="100" spans="1:4" x14ac:dyDescent="0.2">
      <c r="A100" s="14" t="s">
        <v>82</v>
      </c>
      <c r="B100" s="26">
        <v>1.3376666666999999</v>
      </c>
      <c r="C100" s="12">
        <v>7.8246775116</v>
      </c>
      <c r="D100" s="12">
        <f t="shared" si="1"/>
        <v>14.240624495558606</v>
      </c>
    </row>
    <row r="101" spans="1:4" x14ac:dyDescent="0.2">
      <c r="A101" s="14" t="s">
        <v>83</v>
      </c>
      <c r="B101" s="26">
        <v>1.3476666666999999</v>
      </c>
      <c r="C101" s="12">
        <v>7.5916327450000001</v>
      </c>
      <c r="D101" s="12">
        <f t="shared" si="1"/>
        <v>13.71397003495648</v>
      </c>
    </row>
    <row r="102" spans="1:4" x14ac:dyDescent="0.2">
      <c r="A102" s="14" t="s">
        <v>84</v>
      </c>
      <c r="B102" s="26">
        <v>1.3556666666999999</v>
      </c>
      <c r="C102" s="12">
        <v>8.1725457730999995</v>
      </c>
      <c r="D102" s="12">
        <f t="shared" si="1"/>
        <v>14.676244436419353</v>
      </c>
    </row>
    <row r="103" spans="1:4" x14ac:dyDescent="0.2">
      <c r="A103" s="14" t="s">
        <v>85</v>
      </c>
      <c r="B103" s="26">
        <v>1.3660000000000001</v>
      </c>
      <c r="C103" s="12">
        <v>8.4071427882999998</v>
      </c>
      <c r="D103" s="12">
        <f t="shared" si="1"/>
        <v>14.983325583226575</v>
      </c>
    </row>
    <row r="104" spans="1:4" x14ac:dyDescent="0.2">
      <c r="A104" s="14" t="s">
        <v>86</v>
      </c>
      <c r="B104" s="26">
        <v>1.3773333333</v>
      </c>
      <c r="C104" s="12">
        <v>8.0200019684000008</v>
      </c>
      <c r="D104" s="12">
        <f t="shared" si="1"/>
        <v>14.175745551222315</v>
      </c>
    </row>
    <row r="105" spans="1:4" x14ac:dyDescent="0.2">
      <c r="A105" s="14" t="s">
        <v>87</v>
      </c>
      <c r="B105" s="26">
        <v>1.3866666667000001</v>
      </c>
      <c r="C105" s="12">
        <v>7.8289976919999997</v>
      </c>
      <c r="D105" s="12">
        <f t="shared" si="1"/>
        <v>13.744994853394182</v>
      </c>
    </row>
    <row r="106" spans="1:4" x14ac:dyDescent="0.2">
      <c r="A106" s="14" t="s">
        <v>88</v>
      </c>
      <c r="B106" s="26">
        <v>1.3973333333</v>
      </c>
      <c r="C106" s="12">
        <v>8.3691390183000003</v>
      </c>
      <c r="D106" s="12">
        <f t="shared" si="1"/>
        <v>14.581132454981008</v>
      </c>
    </row>
    <row r="107" spans="1:4" x14ac:dyDescent="0.2">
      <c r="A107" s="14" t="s">
        <v>89</v>
      </c>
      <c r="B107" s="26">
        <v>1.4079999999999999</v>
      </c>
      <c r="C107" s="12">
        <v>8.5958334714000006</v>
      </c>
      <c r="D107" s="12">
        <f t="shared" ref="D107:D138" si="2">C107*$B$213/B107</f>
        <v>14.862635631716753</v>
      </c>
    </row>
    <row r="108" spans="1:4" x14ac:dyDescent="0.2">
      <c r="A108" s="14" t="s">
        <v>90</v>
      </c>
      <c r="B108" s="26">
        <v>1.4203333332999999</v>
      </c>
      <c r="C108" s="12">
        <v>8.1437587060999999</v>
      </c>
      <c r="D108" s="12">
        <f t="shared" si="2"/>
        <v>13.958704397207626</v>
      </c>
    </row>
    <row r="109" spans="1:4" x14ac:dyDescent="0.2">
      <c r="A109" s="14" t="s">
        <v>91</v>
      </c>
      <c r="B109" s="26">
        <v>1.4306666667000001</v>
      </c>
      <c r="C109" s="12">
        <v>7.7883793207999998</v>
      </c>
      <c r="D109" s="12">
        <f t="shared" si="2"/>
        <v>13.253150472667597</v>
      </c>
    </row>
    <row r="110" spans="1:4" x14ac:dyDescent="0.2">
      <c r="A110" s="14" t="s">
        <v>92</v>
      </c>
      <c r="B110" s="26">
        <v>1.4410000000000001</v>
      </c>
      <c r="C110" s="12">
        <v>8.4929914209999993</v>
      </c>
      <c r="D110" s="12">
        <f t="shared" si="2"/>
        <v>14.348522960714906</v>
      </c>
    </row>
    <row r="111" spans="1:4" x14ac:dyDescent="0.2">
      <c r="A111" s="14" t="s">
        <v>93</v>
      </c>
      <c r="B111" s="26">
        <v>1.4476666667</v>
      </c>
      <c r="C111" s="12">
        <v>8.7582581781000002</v>
      </c>
      <c r="D111" s="12">
        <f t="shared" si="2"/>
        <v>14.728538729306617</v>
      </c>
    </row>
    <row r="112" spans="1:4" x14ac:dyDescent="0.2">
      <c r="A112" s="14" t="s">
        <v>94</v>
      </c>
      <c r="B112" s="26">
        <v>1.4596666667</v>
      </c>
      <c r="C112" s="12">
        <v>8.2766866792999991</v>
      </c>
      <c r="D112" s="12">
        <f t="shared" si="2"/>
        <v>13.804265923984305</v>
      </c>
    </row>
    <row r="113" spans="1:4" x14ac:dyDescent="0.2">
      <c r="A113" s="14" t="s">
        <v>95</v>
      </c>
      <c r="B113" s="26">
        <v>1.4670000000000001</v>
      </c>
      <c r="C113" s="12">
        <v>7.8922027625000002</v>
      </c>
      <c r="D113" s="12">
        <f t="shared" si="2"/>
        <v>13.097204631300135</v>
      </c>
    </row>
    <row r="114" spans="1:4" x14ac:dyDescent="0.2">
      <c r="A114" s="14" t="s">
        <v>96</v>
      </c>
      <c r="B114" s="26">
        <v>1.4753333333</v>
      </c>
      <c r="C114" s="12">
        <v>8.5690085628000006</v>
      </c>
      <c r="D114" s="12">
        <f t="shared" si="2"/>
        <v>14.140048998627782</v>
      </c>
    </row>
    <row r="115" spans="1:4" x14ac:dyDescent="0.2">
      <c r="A115" s="14" t="s">
        <v>97</v>
      </c>
      <c r="B115" s="26">
        <v>1.4890000000000001</v>
      </c>
      <c r="C115" s="12">
        <v>8.8458935237999992</v>
      </c>
      <c r="D115" s="12">
        <f t="shared" si="2"/>
        <v>14.462970562300329</v>
      </c>
    </row>
    <row r="116" spans="1:4" x14ac:dyDescent="0.2">
      <c r="A116" s="14" t="s">
        <v>98</v>
      </c>
      <c r="B116" s="26">
        <v>1.4976666667</v>
      </c>
      <c r="C116" s="12">
        <v>8.3082963999999997</v>
      </c>
      <c r="D116" s="12">
        <f t="shared" si="2"/>
        <v>13.505395605521089</v>
      </c>
    </row>
    <row r="117" spans="1:4" x14ac:dyDescent="0.2">
      <c r="A117" s="14" t="s">
        <v>99</v>
      </c>
      <c r="B117" s="26">
        <v>1.5086666666999999</v>
      </c>
      <c r="C117" s="12">
        <v>7.9905149726999998</v>
      </c>
      <c r="D117" s="12">
        <f t="shared" si="2"/>
        <v>12.894127703933874</v>
      </c>
    </row>
    <row r="118" spans="1:4" x14ac:dyDescent="0.2">
      <c r="A118" s="14" t="s">
        <v>100</v>
      </c>
      <c r="B118" s="26">
        <v>1.5209999999999999</v>
      </c>
      <c r="C118" s="12">
        <v>8.5648742421000001</v>
      </c>
      <c r="D118" s="12">
        <f t="shared" si="2"/>
        <v>13.708889284608428</v>
      </c>
    </row>
    <row r="119" spans="1:4" x14ac:dyDescent="0.2">
      <c r="A119" s="14" t="s">
        <v>101</v>
      </c>
      <c r="B119" s="26">
        <v>1.5286666667</v>
      </c>
      <c r="C119" s="12">
        <v>8.7236149121000004</v>
      </c>
      <c r="D119" s="12">
        <f t="shared" si="2"/>
        <v>13.892940731031837</v>
      </c>
    </row>
    <row r="120" spans="1:4" x14ac:dyDescent="0.2">
      <c r="A120" s="14" t="s">
        <v>102</v>
      </c>
      <c r="B120" s="26">
        <v>1.5369999999999999</v>
      </c>
      <c r="C120" s="12">
        <v>8.2885001362999997</v>
      </c>
      <c r="D120" s="12">
        <f t="shared" si="2"/>
        <v>13.128423380496352</v>
      </c>
    </row>
    <row r="121" spans="1:4" x14ac:dyDescent="0.2">
      <c r="A121" s="14" t="s">
        <v>103</v>
      </c>
      <c r="B121" s="26">
        <v>1.5506666667</v>
      </c>
      <c r="C121" s="12">
        <v>7.8711903355999997</v>
      </c>
      <c r="D121" s="12">
        <f t="shared" si="2"/>
        <v>12.357552250452036</v>
      </c>
    </row>
    <row r="122" spans="1:4" x14ac:dyDescent="0.2">
      <c r="A122" s="14" t="s">
        <v>104</v>
      </c>
      <c r="B122" s="26">
        <v>1.5640000000000001</v>
      </c>
      <c r="C122" s="12">
        <v>8.4884371672000007</v>
      </c>
      <c r="D122" s="12">
        <f t="shared" si="2"/>
        <v>13.213001430496847</v>
      </c>
    </row>
    <row r="123" spans="1:4" x14ac:dyDescent="0.2">
      <c r="A123" s="14" t="s">
        <v>105</v>
      </c>
      <c r="B123" s="26">
        <v>1.573</v>
      </c>
      <c r="C123" s="12">
        <v>8.7933682555000008</v>
      </c>
      <c r="D123" s="12">
        <f t="shared" si="2"/>
        <v>13.609338964709329</v>
      </c>
    </row>
    <row r="124" spans="1:4" x14ac:dyDescent="0.2">
      <c r="A124" s="14" t="s">
        <v>106</v>
      </c>
      <c r="B124" s="26">
        <v>1.5866666667</v>
      </c>
      <c r="C124" s="12">
        <v>8.2794676628000001</v>
      </c>
      <c r="D124" s="12">
        <f t="shared" si="2"/>
        <v>12.703611644454075</v>
      </c>
    </row>
    <row r="125" spans="1:4" x14ac:dyDescent="0.2">
      <c r="A125" s="14" t="s">
        <v>107</v>
      </c>
      <c r="B125" s="26">
        <v>1.5963333333</v>
      </c>
      <c r="C125" s="12">
        <v>8.0141763659999992</v>
      </c>
      <c r="D125" s="12">
        <f t="shared" si="2"/>
        <v>12.222099240012444</v>
      </c>
    </row>
    <row r="126" spans="1:4" x14ac:dyDescent="0.2">
      <c r="A126" s="14" t="s">
        <v>108</v>
      </c>
      <c r="B126" s="26">
        <v>1.6</v>
      </c>
      <c r="C126" s="12">
        <v>8.6592093187000003</v>
      </c>
      <c r="D126" s="12">
        <f t="shared" si="2"/>
        <v>13.175549827007766</v>
      </c>
    </row>
    <row r="127" spans="1:4" x14ac:dyDescent="0.2">
      <c r="A127" s="14" t="s">
        <v>109</v>
      </c>
      <c r="B127" s="26">
        <v>1.6080000000000001</v>
      </c>
      <c r="C127" s="12">
        <v>8.7636777110999997</v>
      </c>
      <c r="D127" s="12">
        <f t="shared" si="2"/>
        <v>13.268164454218777</v>
      </c>
    </row>
    <row r="128" spans="1:4" x14ac:dyDescent="0.2">
      <c r="A128" s="14" t="s">
        <v>110</v>
      </c>
      <c r="B128" s="26">
        <v>1.6166666667</v>
      </c>
      <c r="C128" s="12">
        <v>8.2790031678999991</v>
      </c>
      <c r="D128" s="12">
        <f t="shared" si="2"/>
        <v>12.467175048154422</v>
      </c>
    </row>
    <row r="129" spans="1:4" x14ac:dyDescent="0.2">
      <c r="A129" s="14" t="s">
        <v>111</v>
      </c>
      <c r="B129" s="26">
        <v>1.62</v>
      </c>
      <c r="C129" s="12">
        <v>7.9452269265000002</v>
      </c>
      <c r="D129" s="12">
        <f t="shared" si="2"/>
        <v>11.939930082390097</v>
      </c>
    </row>
    <row r="130" spans="1:4" x14ac:dyDescent="0.2">
      <c r="A130" s="14" t="s">
        <v>112</v>
      </c>
      <c r="B130" s="26">
        <v>1.6253333333</v>
      </c>
      <c r="C130" s="12">
        <v>8.4286270176000002</v>
      </c>
      <c r="D130" s="12">
        <f t="shared" si="2"/>
        <v>12.624811027036156</v>
      </c>
    </row>
    <row r="131" spans="1:4" x14ac:dyDescent="0.2">
      <c r="A131" s="14" t="s">
        <v>113</v>
      </c>
      <c r="B131" s="26">
        <v>1.6336666666999999</v>
      </c>
      <c r="C131" s="12">
        <v>8.5306321472000004</v>
      </c>
      <c r="D131" s="12">
        <f t="shared" si="2"/>
        <v>12.712420782164809</v>
      </c>
    </row>
    <row r="132" spans="1:4" x14ac:dyDescent="0.2">
      <c r="A132" s="14" t="s">
        <v>114</v>
      </c>
      <c r="B132" s="26">
        <v>1.6413333333</v>
      </c>
      <c r="C132" s="12">
        <v>8.0677405037999996</v>
      </c>
      <c r="D132" s="12">
        <f t="shared" si="2"/>
        <v>11.966458079525992</v>
      </c>
    </row>
    <row r="133" spans="1:4" x14ac:dyDescent="0.2">
      <c r="A133" s="14" t="s">
        <v>115</v>
      </c>
      <c r="B133" s="26">
        <v>1.6473333333</v>
      </c>
      <c r="C133" s="12">
        <v>7.7821880712000002</v>
      </c>
      <c r="D133" s="12">
        <f t="shared" si="2"/>
        <v>11.500870895470689</v>
      </c>
    </row>
    <row r="134" spans="1:4" x14ac:dyDescent="0.2">
      <c r="A134" s="14" t="s">
        <v>116</v>
      </c>
      <c r="B134" s="26">
        <v>1.6596666667</v>
      </c>
      <c r="C134" s="12">
        <v>8.2757325347999995</v>
      </c>
      <c r="D134" s="12">
        <f t="shared" si="2"/>
        <v>12.139367719519639</v>
      </c>
    </row>
    <row r="135" spans="1:4" x14ac:dyDescent="0.2">
      <c r="A135" s="14" t="s">
        <v>117</v>
      </c>
      <c r="B135" s="26">
        <v>1.6719999999999999</v>
      </c>
      <c r="C135" s="12">
        <v>8.4267651482999995</v>
      </c>
      <c r="D135" s="12">
        <f t="shared" si="2"/>
        <v>12.269732930979032</v>
      </c>
    </row>
    <row r="136" spans="1:4" x14ac:dyDescent="0.2">
      <c r="A136" s="14" t="s">
        <v>118</v>
      </c>
      <c r="B136" s="26">
        <v>1.6843333332999999</v>
      </c>
      <c r="C136" s="12">
        <v>8.1245819311999998</v>
      </c>
      <c r="D136" s="12">
        <f t="shared" si="2"/>
        <v>11.743119261958578</v>
      </c>
    </row>
    <row r="137" spans="1:4" x14ac:dyDescent="0.2">
      <c r="A137" s="14" t="s">
        <v>119</v>
      </c>
      <c r="B137" s="26">
        <v>1.7010000000000001</v>
      </c>
      <c r="C137" s="12">
        <v>7.8012237110999996</v>
      </c>
      <c r="D137" s="12">
        <f t="shared" si="2"/>
        <v>11.165261804566605</v>
      </c>
    </row>
    <row r="138" spans="1:4" x14ac:dyDescent="0.2">
      <c r="A138" s="14" t="s">
        <v>120</v>
      </c>
      <c r="B138" s="26">
        <v>1.7143333332999999</v>
      </c>
      <c r="C138" s="12">
        <v>8.3718373567000004</v>
      </c>
      <c r="D138" s="12">
        <f t="shared" si="2"/>
        <v>11.888744817790318</v>
      </c>
    </row>
    <row r="139" spans="1:4" x14ac:dyDescent="0.2">
      <c r="A139" s="14" t="s">
        <v>121</v>
      </c>
      <c r="B139" s="26">
        <v>1.73</v>
      </c>
      <c r="C139" s="12">
        <v>8.5861811625000009</v>
      </c>
      <c r="D139" s="12">
        <f t="shared" ref="D139:D170" si="3">C139*$B$213/B139</f>
        <v>12.082712361173932</v>
      </c>
    </row>
    <row r="140" spans="1:4" x14ac:dyDescent="0.2">
      <c r="A140" s="14" t="s">
        <v>122</v>
      </c>
      <c r="B140" s="26">
        <v>1.7423333333</v>
      </c>
      <c r="C140" s="12">
        <v>8.1225208449000004</v>
      </c>
      <c r="D140" s="12">
        <f t="shared" si="3"/>
        <v>11.34932627934039</v>
      </c>
    </row>
    <row r="141" spans="1:4" x14ac:dyDescent="0.2">
      <c r="A141" s="14" t="s">
        <v>123</v>
      </c>
      <c r="B141" s="26">
        <v>1.7589999999999999</v>
      </c>
      <c r="C141" s="12">
        <v>7.9980754336000004</v>
      </c>
      <c r="D141" s="12">
        <f t="shared" si="3"/>
        <v>11.069554653439987</v>
      </c>
    </row>
    <row r="142" spans="1:4" x14ac:dyDescent="0.2">
      <c r="A142" s="14" t="s">
        <v>124</v>
      </c>
      <c r="B142" s="26">
        <v>1.7713333333000001</v>
      </c>
      <c r="C142" s="12">
        <v>8.8047963569000007</v>
      </c>
      <c r="D142" s="12">
        <f t="shared" si="3"/>
        <v>12.101229930633339</v>
      </c>
    </row>
    <row r="143" spans="1:4" x14ac:dyDescent="0.2">
      <c r="A143" s="14" t="s">
        <v>125</v>
      </c>
      <c r="B143" s="26">
        <v>1.7763333333</v>
      </c>
      <c r="C143" s="12">
        <v>8.9899849646999996</v>
      </c>
      <c r="D143" s="12">
        <f t="shared" si="3"/>
        <v>12.320972616013909</v>
      </c>
    </row>
    <row r="144" spans="1:4" x14ac:dyDescent="0.2">
      <c r="A144" s="14" t="s">
        <v>126</v>
      </c>
      <c r="B144" s="26">
        <v>1.7749999999999999</v>
      </c>
      <c r="C144" s="12">
        <v>8.5275672529000008</v>
      </c>
      <c r="D144" s="12">
        <f t="shared" si="3"/>
        <v>11.69599807743891</v>
      </c>
    </row>
    <row r="145" spans="1:4" x14ac:dyDescent="0.2">
      <c r="A145" s="14" t="s">
        <v>127</v>
      </c>
      <c r="B145" s="26">
        <v>1.7806666667</v>
      </c>
      <c r="C145" s="12">
        <v>8.1384028044000001</v>
      </c>
      <c r="D145" s="12">
        <f t="shared" si="3"/>
        <v>11.126717061335901</v>
      </c>
    </row>
    <row r="146" spans="1:4" x14ac:dyDescent="0.2">
      <c r="A146" s="14" t="s">
        <v>128</v>
      </c>
      <c r="B146" s="26">
        <v>1.7946666667</v>
      </c>
      <c r="C146" s="12">
        <v>8.5920723855999999</v>
      </c>
      <c r="D146" s="12">
        <f t="shared" si="3"/>
        <v>11.655331309794333</v>
      </c>
    </row>
    <row r="147" spans="1:4" x14ac:dyDescent="0.2">
      <c r="A147" s="14" t="s">
        <v>129</v>
      </c>
      <c r="B147" s="26">
        <v>1.8043333333</v>
      </c>
      <c r="C147" s="12">
        <v>8.7156004458999998</v>
      </c>
      <c r="D147" s="12">
        <f t="shared" si="3"/>
        <v>11.759558922041743</v>
      </c>
    </row>
    <row r="148" spans="1:4" x14ac:dyDescent="0.2">
      <c r="A148" s="14" t="s">
        <v>130</v>
      </c>
      <c r="B148" s="26">
        <v>1.8149999999999999</v>
      </c>
      <c r="C148" s="12">
        <v>8.2758046221000008</v>
      </c>
      <c r="D148" s="12">
        <f t="shared" si="3"/>
        <v>11.100539645025313</v>
      </c>
    </row>
    <row r="149" spans="1:4" x14ac:dyDescent="0.2">
      <c r="A149" s="14" t="s">
        <v>131</v>
      </c>
      <c r="B149" s="26">
        <v>1.8336666666999999</v>
      </c>
      <c r="C149" s="12">
        <v>8.1107179371000004</v>
      </c>
      <c r="D149" s="12">
        <f t="shared" si="3"/>
        <v>10.768355895500502</v>
      </c>
    </row>
    <row r="150" spans="1:4" x14ac:dyDescent="0.2">
      <c r="A150" s="14" t="s">
        <v>132</v>
      </c>
      <c r="B150" s="26">
        <v>1.8306666667</v>
      </c>
      <c r="C150" s="12">
        <v>9.0345739173999995</v>
      </c>
      <c r="D150" s="12">
        <f t="shared" si="3"/>
        <v>12.014588313804889</v>
      </c>
    </row>
    <row r="151" spans="1:4" x14ac:dyDescent="0.2">
      <c r="A151" s="14" t="s">
        <v>133</v>
      </c>
      <c r="B151" s="26">
        <v>1.8443333333</v>
      </c>
      <c r="C151" s="12">
        <v>9.1264319012000001</v>
      </c>
      <c r="D151" s="12">
        <f t="shared" si="3"/>
        <v>12.046810935984402</v>
      </c>
    </row>
    <row r="152" spans="1:4" x14ac:dyDescent="0.2">
      <c r="A152" s="14" t="s">
        <v>134</v>
      </c>
      <c r="B152" s="26">
        <v>1.8513333332999999</v>
      </c>
      <c r="C152" s="12">
        <v>8.5962666273000004</v>
      </c>
      <c r="D152" s="12">
        <f t="shared" si="3"/>
        <v>11.304093710625764</v>
      </c>
    </row>
    <row r="153" spans="1:4" x14ac:dyDescent="0.2">
      <c r="A153" s="14" t="s">
        <v>135</v>
      </c>
      <c r="B153" s="26">
        <v>1.867</v>
      </c>
      <c r="C153" s="12">
        <v>8.3809663273999995</v>
      </c>
      <c r="D153" s="12">
        <f t="shared" si="3"/>
        <v>10.928492794815538</v>
      </c>
    </row>
    <row r="154" spans="1:4" x14ac:dyDescent="0.2">
      <c r="A154" s="14" t="s">
        <v>136</v>
      </c>
      <c r="B154" s="26">
        <v>1.8816666666999999</v>
      </c>
      <c r="C154" s="12">
        <v>9.1142612425999996</v>
      </c>
      <c r="D154" s="12">
        <f t="shared" si="3"/>
        <v>11.792048955763473</v>
      </c>
    </row>
    <row r="155" spans="1:4" x14ac:dyDescent="0.2">
      <c r="A155" s="14" t="s">
        <v>137</v>
      </c>
      <c r="B155" s="26">
        <v>1.8936666666999999</v>
      </c>
      <c r="C155" s="12">
        <v>9.4172434741999993</v>
      </c>
      <c r="D155" s="12">
        <f t="shared" si="3"/>
        <v>12.106838711411847</v>
      </c>
    </row>
    <row r="156" spans="1:4" x14ac:dyDescent="0.2">
      <c r="A156" s="14" t="s">
        <v>138</v>
      </c>
      <c r="B156" s="26">
        <v>1.9139999999999999</v>
      </c>
      <c r="C156" s="12">
        <v>8.8425488477999998</v>
      </c>
      <c r="D156" s="12">
        <f t="shared" si="3"/>
        <v>11.247241661527948</v>
      </c>
    </row>
    <row r="157" spans="1:4" x14ac:dyDescent="0.2">
      <c r="A157" s="14" t="s">
        <v>139</v>
      </c>
      <c r="B157" s="26">
        <v>1.9236666667</v>
      </c>
      <c r="C157" s="12">
        <v>8.6876779268999993</v>
      </c>
      <c r="D157" s="12">
        <f t="shared" si="3"/>
        <v>10.994725349185549</v>
      </c>
    </row>
    <row r="158" spans="1:4" x14ac:dyDescent="0.2">
      <c r="A158" s="14" t="s">
        <v>140</v>
      </c>
      <c r="B158" s="26">
        <v>1.9366666667000001</v>
      </c>
      <c r="C158" s="12">
        <v>9.5368046886000002</v>
      </c>
      <c r="D158" s="12">
        <f t="shared" si="3"/>
        <v>11.988324868097681</v>
      </c>
    </row>
    <row r="159" spans="1:4" x14ac:dyDescent="0.2">
      <c r="A159" s="14" t="s">
        <v>141</v>
      </c>
      <c r="B159" s="26">
        <v>1.966</v>
      </c>
      <c r="C159" s="12">
        <v>9.8546843897999992</v>
      </c>
      <c r="D159" s="12">
        <f t="shared" si="3"/>
        <v>12.203086757734312</v>
      </c>
    </row>
    <row r="160" spans="1:4" x14ac:dyDescent="0.2">
      <c r="A160" s="14" t="s">
        <v>142</v>
      </c>
      <c r="B160" s="26">
        <v>1.9843333332999999</v>
      </c>
      <c r="C160" s="12">
        <v>9.5495254811999999</v>
      </c>
      <c r="D160" s="12">
        <f t="shared" si="3"/>
        <v>11.715953963954572</v>
      </c>
    </row>
    <row r="161" spans="1:4" x14ac:dyDescent="0.2">
      <c r="A161" s="14" t="s">
        <v>143</v>
      </c>
      <c r="B161" s="26">
        <v>1.9946666666999999</v>
      </c>
      <c r="C161" s="12">
        <v>9.7310128047000006</v>
      </c>
      <c r="D161" s="12">
        <f t="shared" si="3"/>
        <v>11.876766174814911</v>
      </c>
    </row>
    <row r="162" spans="1:4" x14ac:dyDescent="0.2">
      <c r="A162" s="14" t="s">
        <v>144</v>
      </c>
      <c r="B162" s="26">
        <v>2.0126666666999999</v>
      </c>
      <c r="C162" s="12">
        <v>10.618594565</v>
      </c>
      <c r="D162" s="12">
        <f t="shared" si="3"/>
        <v>12.844159130064238</v>
      </c>
    </row>
    <row r="163" spans="1:4" x14ac:dyDescent="0.2">
      <c r="A163" s="14" t="s">
        <v>145</v>
      </c>
      <c r="B163" s="26">
        <v>2.0316666667000001</v>
      </c>
      <c r="C163" s="12">
        <v>10.947126833</v>
      </c>
      <c r="D163" s="12">
        <f t="shared" si="3"/>
        <v>13.117714879249503</v>
      </c>
    </row>
    <row r="164" spans="1:4" x14ac:dyDescent="0.2">
      <c r="A164" s="14" t="s">
        <v>146</v>
      </c>
      <c r="B164" s="26">
        <v>2.0233333333000001</v>
      </c>
      <c r="C164" s="12">
        <v>10.178165648</v>
      </c>
      <c r="D164" s="12">
        <f t="shared" si="3"/>
        <v>12.246516466125275</v>
      </c>
    </row>
    <row r="165" spans="1:4" x14ac:dyDescent="0.2">
      <c r="A165" s="14" t="s">
        <v>147</v>
      </c>
      <c r="B165" s="26">
        <v>2.0431699999999999</v>
      </c>
      <c r="C165" s="12">
        <v>10.064389269999999</v>
      </c>
      <c r="D165" s="12">
        <f t="shared" si="3"/>
        <v>11.992049577554527</v>
      </c>
    </row>
    <row r="166" spans="1:4" x14ac:dyDescent="0.2">
      <c r="A166" s="14" t="s">
        <v>148</v>
      </c>
      <c r="B166" s="26">
        <v>2.0663100000000001</v>
      </c>
      <c r="C166" s="12">
        <v>10.851996341</v>
      </c>
      <c r="D166" s="12">
        <f t="shared" si="3"/>
        <v>12.785704226447079</v>
      </c>
    </row>
    <row r="167" spans="1:4" x14ac:dyDescent="0.2">
      <c r="A167" s="14" t="s">
        <v>149</v>
      </c>
      <c r="B167" s="26">
        <v>2.0793900000000001</v>
      </c>
      <c r="C167" s="12">
        <v>11.035970036</v>
      </c>
      <c r="D167" s="12">
        <f t="shared" si="3"/>
        <v>12.920670579603703</v>
      </c>
    </row>
    <row r="168" spans="1:4" x14ac:dyDescent="0.2">
      <c r="A168" s="14" t="s">
        <v>150</v>
      </c>
      <c r="B168" s="26">
        <v>2.1048966667000002</v>
      </c>
      <c r="C168" s="12">
        <v>10.602258825</v>
      </c>
      <c r="D168" s="12">
        <f t="shared" si="3"/>
        <v>12.262474413513116</v>
      </c>
    </row>
    <row r="169" spans="1:4" x14ac:dyDescent="0.2">
      <c r="A169" s="14" t="s">
        <v>151</v>
      </c>
      <c r="B169" s="26">
        <v>2.1276966666999999</v>
      </c>
      <c r="C169" s="12">
        <v>10.239117158999999</v>
      </c>
      <c r="D169" s="12">
        <f t="shared" si="3"/>
        <v>11.715566448066822</v>
      </c>
    </row>
    <row r="170" spans="1:4" x14ac:dyDescent="0.2">
      <c r="A170" s="14" t="s">
        <v>152</v>
      </c>
      <c r="B170" s="26">
        <v>2.1553766667000001</v>
      </c>
      <c r="C170" s="12">
        <v>11.405203301</v>
      </c>
      <c r="D170" s="12">
        <f t="shared" si="3"/>
        <v>12.882209168390505</v>
      </c>
    </row>
    <row r="171" spans="1:4" x14ac:dyDescent="0.2">
      <c r="A171" s="14" t="s">
        <v>153</v>
      </c>
      <c r="B171" s="26">
        <v>2.1886100000000002</v>
      </c>
      <c r="C171" s="12">
        <v>12.032899714999999</v>
      </c>
      <c r="D171" s="12">
        <f t="shared" ref="D171:D184" si="4">C171*$B$213/B171</f>
        <v>13.384816156266469</v>
      </c>
    </row>
    <row r="172" spans="1:4" x14ac:dyDescent="0.2">
      <c r="A172" s="14" t="s">
        <v>154</v>
      </c>
      <c r="B172" s="26">
        <v>2.1384866667</v>
      </c>
      <c r="C172" s="12">
        <v>11.317101335</v>
      </c>
      <c r="D172" s="12">
        <f t="shared" si="4"/>
        <v>12.883656885726067</v>
      </c>
    </row>
    <row r="173" spans="1:4" x14ac:dyDescent="0.2">
      <c r="A173" s="14" t="s">
        <v>155</v>
      </c>
      <c r="B173" s="26">
        <v>2.1237766667</v>
      </c>
      <c r="C173" s="12">
        <v>11.133636056</v>
      </c>
      <c r="D173" s="12">
        <f t="shared" si="4"/>
        <v>12.76258560415995</v>
      </c>
    </row>
    <row r="174" spans="1:4" x14ac:dyDescent="0.2">
      <c r="A174" s="14" t="s">
        <v>156</v>
      </c>
      <c r="B174" s="26">
        <v>2.1350699999999998</v>
      </c>
      <c r="C174" s="12">
        <v>11.706000602</v>
      </c>
      <c r="D174" s="12">
        <f t="shared" si="4"/>
        <v>13.34771473046383</v>
      </c>
    </row>
    <row r="175" spans="1:4" x14ac:dyDescent="0.2">
      <c r="A175" s="14" t="s">
        <v>157</v>
      </c>
      <c r="B175" s="26">
        <v>2.1534399999999998</v>
      </c>
      <c r="C175" s="12">
        <v>11.914233920999999</v>
      </c>
      <c r="D175" s="12">
        <f t="shared" si="4"/>
        <v>13.469263196378904</v>
      </c>
    </row>
    <row r="176" spans="1:4" x14ac:dyDescent="0.2">
      <c r="A176" s="14" t="s">
        <v>158</v>
      </c>
      <c r="B176" s="26">
        <v>2.1703000000000001</v>
      </c>
      <c r="C176" s="12">
        <v>11.240324438</v>
      </c>
      <c r="D176" s="12">
        <f t="shared" si="4"/>
        <v>12.608678434137563</v>
      </c>
    </row>
    <row r="177" spans="1:4" x14ac:dyDescent="0.2">
      <c r="A177" s="14" t="s">
        <v>159</v>
      </c>
      <c r="B177" s="26">
        <v>2.17374</v>
      </c>
      <c r="C177" s="12">
        <v>10.799962191000001</v>
      </c>
      <c r="D177" s="12">
        <f t="shared" si="4"/>
        <v>12.095536335457904</v>
      </c>
    </row>
    <row r="178" spans="1:4" x14ac:dyDescent="0.2">
      <c r="A178" s="14" t="s">
        <v>160</v>
      </c>
      <c r="B178" s="26">
        <v>2.1729733332999999</v>
      </c>
      <c r="C178" s="12">
        <v>11.853266382999999</v>
      </c>
      <c r="D178" s="12">
        <f t="shared" si="4"/>
        <v>13.279879683868659</v>
      </c>
    </row>
    <row r="179" spans="1:4" x14ac:dyDescent="0.2">
      <c r="A179" s="14" t="s">
        <v>161</v>
      </c>
      <c r="B179" s="26">
        <v>2.1793433332999999</v>
      </c>
      <c r="C179" s="12">
        <v>12.010569471</v>
      </c>
      <c r="D179" s="12">
        <f t="shared" si="4"/>
        <v>13.41678430041218</v>
      </c>
    </row>
    <row r="180" spans="1:4" x14ac:dyDescent="0.2">
      <c r="A180" s="14" t="s">
        <v>162</v>
      </c>
      <c r="B180" s="26">
        <v>2.19699</v>
      </c>
      <c r="C180" s="12">
        <v>11.464927788000001</v>
      </c>
      <c r="D180" s="12">
        <f t="shared" si="4"/>
        <v>12.704387621062068</v>
      </c>
    </row>
    <row r="181" spans="1:4" x14ac:dyDescent="0.2">
      <c r="A181" s="14" t="s">
        <v>163</v>
      </c>
      <c r="B181" s="26">
        <v>2.2204366667</v>
      </c>
      <c r="C181" s="12">
        <v>11.115938405</v>
      </c>
      <c r="D181" s="12">
        <f t="shared" si="4"/>
        <v>12.18760116718177</v>
      </c>
    </row>
    <row r="182" spans="1:4" x14ac:dyDescent="0.2">
      <c r="A182" s="14" t="s">
        <v>164</v>
      </c>
      <c r="B182" s="26">
        <v>2.2456833333000001</v>
      </c>
      <c r="C182" s="12">
        <v>11.869115541999999</v>
      </c>
      <c r="D182" s="12">
        <f t="shared" si="4"/>
        <v>12.867089867474668</v>
      </c>
    </row>
    <row r="183" spans="1:4" x14ac:dyDescent="0.2">
      <c r="A183" s="14" t="s">
        <v>165</v>
      </c>
      <c r="B183" s="26">
        <v>2.2603266667000002</v>
      </c>
      <c r="C183" s="12">
        <v>12.112768675</v>
      </c>
      <c r="D183" s="12">
        <f t="shared" si="4"/>
        <v>13.046160196576597</v>
      </c>
    </row>
    <row r="184" spans="1:4" x14ac:dyDescent="0.2">
      <c r="A184" s="14" t="s">
        <v>166</v>
      </c>
      <c r="B184" s="26">
        <v>2.2704733333</v>
      </c>
      <c r="C184" s="12">
        <v>11.727939413</v>
      </c>
      <c r="D184" s="12">
        <f t="shared" si="4"/>
        <v>12.575226052625734</v>
      </c>
    </row>
    <row r="185" spans="1:4" x14ac:dyDescent="0.2">
      <c r="A185" s="14" t="s">
        <v>213</v>
      </c>
      <c r="B185" s="26">
        <v>2.2837700000000001</v>
      </c>
      <c r="C185" s="12">
        <v>11.528878217999999</v>
      </c>
      <c r="D185" s="12">
        <f t="shared" ref="D185:D200" si="5">C185*$B$213/B185</f>
        <v>12.289810329951733</v>
      </c>
    </row>
    <row r="186" spans="1:4" x14ac:dyDescent="0.2">
      <c r="A186" s="14" t="s">
        <v>214</v>
      </c>
      <c r="B186" s="26">
        <v>2.2883800000000001</v>
      </c>
      <c r="C186" s="12">
        <v>11.980528808000001</v>
      </c>
      <c r="D186" s="12">
        <f t="shared" si="5"/>
        <v>12.745542831693703</v>
      </c>
    </row>
    <row r="187" spans="1:4" x14ac:dyDescent="0.2">
      <c r="A187" s="14" t="s">
        <v>215</v>
      </c>
      <c r="B187" s="26">
        <v>2.2976866667000002</v>
      </c>
      <c r="C187" s="12">
        <v>12.144296119</v>
      </c>
      <c r="D187" s="12">
        <f t="shared" si="5"/>
        <v>12.867436586274192</v>
      </c>
    </row>
    <row r="188" spans="1:4" x14ac:dyDescent="0.2">
      <c r="A188" s="14" t="s">
        <v>216</v>
      </c>
      <c r="B188" s="26">
        <v>2.3140166667000002</v>
      </c>
      <c r="C188" s="12">
        <v>11.789683656999999</v>
      </c>
      <c r="D188" s="12">
        <f t="shared" si="5"/>
        <v>12.403554578815049</v>
      </c>
    </row>
    <row r="189" spans="1:4" x14ac:dyDescent="0.2">
      <c r="A189" s="14" t="s">
        <v>243</v>
      </c>
      <c r="B189" s="26">
        <v>2.3231966666999999</v>
      </c>
      <c r="C189" s="12">
        <v>11.560964507</v>
      </c>
      <c r="D189" s="12">
        <f t="shared" si="5"/>
        <v>12.114865150925247</v>
      </c>
    </row>
    <row r="190" spans="1:4" x14ac:dyDescent="0.2">
      <c r="A190" s="14" t="s">
        <v>244</v>
      </c>
      <c r="B190" s="26">
        <v>2.32036</v>
      </c>
      <c r="C190" s="12">
        <v>12.308048699</v>
      </c>
      <c r="D190" s="12">
        <f t="shared" si="5"/>
        <v>12.913510743983821</v>
      </c>
    </row>
    <row r="191" spans="1:4" x14ac:dyDescent="0.2">
      <c r="A191" s="14" t="s">
        <v>245</v>
      </c>
      <c r="B191" s="26">
        <v>2.3321333332999998</v>
      </c>
      <c r="C191" s="12">
        <v>12.566778453</v>
      </c>
      <c r="D191" s="12">
        <f t="shared" si="5"/>
        <v>13.118406213786916</v>
      </c>
    </row>
    <row r="192" spans="1:4" x14ac:dyDescent="0.2">
      <c r="A192" s="14" t="s">
        <v>246</v>
      </c>
      <c r="B192" s="26">
        <v>2.3428533332999999</v>
      </c>
      <c r="C192" s="12">
        <v>12.028491226</v>
      </c>
      <c r="D192" s="12">
        <f t="shared" si="5"/>
        <v>12.499036788792528</v>
      </c>
    </row>
    <row r="193" spans="1:5" x14ac:dyDescent="0.2">
      <c r="A193" s="14" t="s">
        <v>247</v>
      </c>
      <c r="B193" s="26">
        <v>2.3565133333000001</v>
      </c>
      <c r="C193" s="12">
        <v>11.921819649</v>
      </c>
      <c r="D193" s="12">
        <f t="shared" si="5"/>
        <v>12.316381669746393</v>
      </c>
    </row>
    <row r="194" spans="1:5" x14ac:dyDescent="0.2">
      <c r="A194" s="14" t="s">
        <v>248</v>
      </c>
      <c r="B194" s="26">
        <v>2.3677133332999998</v>
      </c>
      <c r="C194" s="12">
        <v>12.741168462999999</v>
      </c>
      <c r="D194" s="12">
        <f t="shared" si="5"/>
        <v>13.100583230071788</v>
      </c>
    </row>
    <row r="195" spans="1:5" x14ac:dyDescent="0.2">
      <c r="A195" s="14" t="s">
        <v>249</v>
      </c>
      <c r="B195" s="26">
        <v>2.3731066667</v>
      </c>
      <c r="C195" s="12">
        <v>13.029798445999999</v>
      </c>
      <c r="D195" s="12">
        <f t="shared" si="5"/>
        <v>13.366907135317089</v>
      </c>
    </row>
    <row r="196" spans="1:5" x14ac:dyDescent="0.2">
      <c r="A196" s="14" t="s">
        <v>250</v>
      </c>
      <c r="B196" s="26">
        <v>2.3712533332999999</v>
      </c>
      <c r="C196" s="12">
        <v>12.399315966</v>
      </c>
      <c r="D196" s="12">
        <f t="shared" si="5"/>
        <v>12.730054563373743</v>
      </c>
    </row>
    <row r="197" spans="1:5" x14ac:dyDescent="0.2">
      <c r="A197" s="14" t="s">
        <v>251</v>
      </c>
      <c r="B197" s="26">
        <v>2.3540933332999998</v>
      </c>
      <c r="C197" s="12">
        <v>12.233267270000001</v>
      </c>
      <c r="D197" s="12">
        <f t="shared" si="5"/>
        <v>12.651128857382794</v>
      </c>
    </row>
    <row r="198" spans="1:5" x14ac:dyDescent="0.2">
      <c r="A198" s="14" t="s">
        <v>252</v>
      </c>
      <c r="B198" s="26">
        <v>2.3683200000000002</v>
      </c>
      <c r="C198" s="12">
        <v>12.834584191999999</v>
      </c>
      <c r="D198" s="12">
        <f t="shared" si="5"/>
        <v>13.193253679300417</v>
      </c>
    </row>
    <row r="199" spans="1:5" x14ac:dyDescent="0.2">
      <c r="A199" s="14" t="s">
        <v>253</v>
      </c>
      <c r="B199" s="26">
        <v>2.37642</v>
      </c>
      <c r="C199" s="12">
        <v>12.956712849000001</v>
      </c>
      <c r="D199" s="12">
        <f t="shared" si="5"/>
        <v>13.273398329311274</v>
      </c>
      <c r="E199" s="10" t="s">
        <v>182</v>
      </c>
    </row>
    <row r="200" spans="1:5" x14ac:dyDescent="0.2">
      <c r="A200" s="14" t="s">
        <v>254</v>
      </c>
      <c r="B200" s="26">
        <v>2.3809733333</v>
      </c>
      <c r="C200" s="12">
        <v>12.569867081</v>
      </c>
      <c r="D200" s="12">
        <f t="shared" si="5"/>
        <v>12.852471407459936</v>
      </c>
      <c r="E200" s="10" t="s">
        <v>183</v>
      </c>
    </row>
    <row r="201" spans="1:5" x14ac:dyDescent="0.2">
      <c r="A201" s="14" t="s">
        <v>259</v>
      </c>
      <c r="B201" s="26">
        <v>2.3791133332999999</v>
      </c>
      <c r="C201" s="12">
        <v>12.203857384000001</v>
      </c>
      <c r="D201" s="12">
        <f t="shared" ref="D201:D212" si="6">C201*$B$213/B201</f>
        <v>12.487988361431769</v>
      </c>
      <c r="E201">
        <f>MAX('Electricity-M'!E521:E523)</f>
        <v>0</v>
      </c>
    </row>
    <row r="202" spans="1:5" x14ac:dyDescent="0.2">
      <c r="A202" s="14" t="s">
        <v>260</v>
      </c>
      <c r="B202" s="26">
        <v>2.3940000000000001</v>
      </c>
      <c r="C202" s="12">
        <v>12.658202829</v>
      </c>
      <c r="D202" s="12">
        <f t="shared" si="6"/>
        <v>12.872366507941443</v>
      </c>
      <c r="E202">
        <f>MAX('Electricity-M'!E524:E526)</f>
        <v>0</v>
      </c>
    </row>
    <row r="203" spans="1:5" x14ac:dyDescent="0.2">
      <c r="A203" s="14" t="s">
        <v>261</v>
      </c>
      <c r="B203" s="26">
        <v>2.4037099999999998</v>
      </c>
      <c r="C203" s="12">
        <v>12.814003677000001</v>
      </c>
      <c r="D203" s="12">
        <f t="shared" si="6"/>
        <v>12.978164257614775</v>
      </c>
      <c r="E203">
        <f>MAX('Electricity-M'!E527:E529)</f>
        <v>0</v>
      </c>
    </row>
    <row r="204" spans="1:5" x14ac:dyDescent="0.2">
      <c r="A204" s="14" t="s">
        <v>262</v>
      </c>
      <c r="B204" s="26">
        <v>2.4239732592999998</v>
      </c>
      <c r="C204" s="12">
        <v>12.285144603000001</v>
      </c>
      <c r="D204" s="12">
        <f t="shared" si="6"/>
        <v>12.338516343707058</v>
      </c>
      <c r="E204">
        <f>MAX('Electricity-M'!E530:E532)</f>
        <v>1</v>
      </c>
    </row>
    <row r="205" spans="1:5" x14ac:dyDescent="0.2">
      <c r="A205" s="14" t="s">
        <v>263</v>
      </c>
      <c r="B205" s="26">
        <v>2.4392106667000002</v>
      </c>
      <c r="C205" s="12">
        <v>12.285099638</v>
      </c>
      <c r="D205" s="12">
        <f t="shared" ref="D205:D208" si="7">C205*$B$213/B205</f>
        <v>12.261394481999437</v>
      </c>
      <c r="E205">
        <f>MAX('Electricity-M'!E533:E535)</f>
        <v>1</v>
      </c>
    </row>
    <row r="206" spans="1:5" x14ac:dyDescent="0.2">
      <c r="A206" s="14" t="s">
        <v>264</v>
      </c>
      <c r="B206" s="26">
        <v>2.4515259999999999</v>
      </c>
      <c r="C206" s="12">
        <v>12.898824754</v>
      </c>
      <c r="D206" s="12">
        <f t="shared" si="7"/>
        <v>12.809262662893241</v>
      </c>
      <c r="E206">
        <f>MAX('Electricity-M'!E536:E538)</f>
        <v>1</v>
      </c>
    </row>
    <row r="207" spans="1:5" x14ac:dyDescent="0.2">
      <c r="A207" s="14" t="s">
        <v>265</v>
      </c>
      <c r="B207" s="26">
        <v>2.4663040000000001</v>
      </c>
      <c r="C207" s="12">
        <v>13.320824983</v>
      </c>
      <c r="D207" s="12">
        <f t="shared" si="7"/>
        <v>13.149069094650711</v>
      </c>
      <c r="E207">
        <f>MAX('Electricity-M'!E539:E541)</f>
        <v>1</v>
      </c>
    </row>
    <row r="208" spans="1:5" x14ac:dyDescent="0.2">
      <c r="A208" s="14" t="s">
        <v>266</v>
      </c>
      <c r="B208" s="26">
        <v>2.4815429999999998</v>
      </c>
      <c r="C208" s="12">
        <v>12.770136279000001</v>
      </c>
      <c r="D208" s="12">
        <f t="shared" si="7"/>
        <v>12.528071386137826</v>
      </c>
      <c r="E208">
        <f>MAX('Electricity-M'!E542:E544)</f>
        <v>1</v>
      </c>
    </row>
    <row r="209" spans="1:5" x14ac:dyDescent="0.2">
      <c r="A209" s="14" t="s">
        <v>267</v>
      </c>
      <c r="B209" s="26">
        <v>2.4989780000000001</v>
      </c>
      <c r="C209" s="12">
        <v>12.857001224999999</v>
      </c>
      <c r="D209" s="12">
        <f t="shared" si="6"/>
        <v>12.525288702128389</v>
      </c>
      <c r="E209">
        <f>MAX('Electricity-M'!E545:E547)</f>
        <v>1</v>
      </c>
    </row>
    <row r="210" spans="1:5" x14ac:dyDescent="0.2">
      <c r="A210" s="14" t="s">
        <v>268</v>
      </c>
      <c r="B210" s="26">
        <v>2.5136509999999999</v>
      </c>
      <c r="C210" s="12">
        <v>13.18952996</v>
      </c>
      <c r="D210" s="12">
        <f t="shared" si="6"/>
        <v>12.774232956659393</v>
      </c>
      <c r="E210">
        <f>MAX('Electricity-M'!E548:E550)</f>
        <v>1</v>
      </c>
    </row>
    <row r="211" spans="1:5" x14ac:dyDescent="0.2">
      <c r="A211" s="14" t="s">
        <v>269</v>
      </c>
      <c r="B211" s="26">
        <v>2.5284779999999998</v>
      </c>
      <c r="C211" s="12">
        <v>13.504465165999999</v>
      </c>
      <c r="D211" s="12">
        <f t="shared" si="6"/>
        <v>13.002555080363628</v>
      </c>
      <c r="E211">
        <f>MAX('Electricity-M'!E551:E553)</f>
        <v>1</v>
      </c>
    </row>
    <row r="212" spans="1:5" x14ac:dyDescent="0.2">
      <c r="A212" s="14" t="s">
        <v>270</v>
      </c>
      <c r="B212" s="26">
        <v>2.5427083332999998</v>
      </c>
      <c r="C212" s="12">
        <v>12.999097474999999</v>
      </c>
      <c r="D212" s="12">
        <f t="shared" si="6"/>
        <v>12.445924050677826</v>
      </c>
      <c r="E212">
        <f>MAX('Electricity-M'!E554:E556)</f>
        <v>1</v>
      </c>
    </row>
    <row r="213" spans="1:5" x14ac:dyDescent="0.2">
      <c r="A213" s="15" t="str">
        <f>"Base CPI ("&amp;TEXT('Notes and Sources'!$G$7,"m/yyyy")&amp;")"</f>
        <v>Base CPI (1/2017)</v>
      </c>
      <c r="B213" s="28">
        <v>2.434504</v>
      </c>
      <c r="C213" s="16"/>
      <c r="D213" s="16"/>
      <c r="E213" s="20"/>
    </row>
    <row r="214" spans="1:5" x14ac:dyDescent="0.2">
      <c r="A214" s="42" t="str">
        <f>A1&amp;" "&amp;TEXT(C1,"Mmmm yyyy")</f>
        <v>EIA Short-Term Energy Outlook, January 2017</v>
      </c>
      <c r="B214" s="42"/>
      <c r="C214" s="42"/>
      <c r="D214" s="42"/>
      <c r="E214" s="42"/>
    </row>
    <row r="215" spans="1:5" x14ac:dyDescent="0.2">
      <c r="A215" s="37" t="s">
        <v>184</v>
      </c>
      <c r="B215" s="37"/>
      <c r="C215" s="37"/>
      <c r="D215" s="37"/>
      <c r="E215" s="37"/>
    </row>
    <row r="216" spans="1:5" x14ac:dyDescent="0.2">
      <c r="A216" s="37" t="s">
        <v>207</v>
      </c>
      <c r="B216" s="37"/>
      <c r="C216" s="37"/>
      <c r="D216" s="37"/>
      <c r="E216" s="37"/>
    </row>
    <row r="217" spans="1:5" x14ac:dyDescent="0.2">
      <c r="A217" s="30" t="str">
        <f>"Real Price ("&amp;TEXT($C$1,"mmm yyyy")&amp;" $)"</f>
        <v>Real Price (Jan 2017 $)</v>
      </c>
      <c r="B217" s="30"/>
      <c r="C217" s="30"/>
      <c r="D217" s="30"/>
      <c r="E217" s="30"/>
    </row>
    <row r="218" spans="1:5" x14ac:dyDescent="0.2">
      <c r="A218" s="38" t="s">
        <v>167</v>
      </c>
      <c r="B218" s="38"/>
      <c r="C218" s="38"/>
      <c r="D218" s="38"/>
      <c r="E218" s="38"/>
    </row>
  </sheetData>
  <mergeCells count="7">
    <mergeCell ref="A216:E216"/>
    <mergeCell ref="A218:E218"/>
    <mergeCell ref="C39:D39"/>
    <mergeCell ref="A1:B1"/>
    <mergeCell ref="C1:D1"/>
    <mergeCell ref="A214:E214"/>
    <mergeCell ref="A215:E215"/>
  </mergeCells>
  <phoneticPr fontId="3" type="noConversion"/>
  <conditionalFormatting sqref="B181:D182 B185:D186 B189:D190 B193:D194 B197:D198 B201:D204 B209:D212">
    <cfRule type="expression" dxfId="13" priority="2" stopIfTrue="1">
      <formula>$E181=1</formula>
    </cfRule>
  </conditionalFormatting>
  <conditionalFormatting sqref="B183:D184 B187:D188 B191:D192">
    <cfRule type="expression" dxfId="12" priority="3" stopIfTrue="1">
      <formula>#REF!=1</formula>
    </cfRule>
  </conditionalFormatting>
  <conditionalFormatting sqref="B191:D192">
    <cfRule type="expression" dxfId="11" priority="22" stopIfTrue="1">
      <formula>#REF!=1</formula>
    </cfRule>
  </conditionalFormatting>
  <conditionalFormatting sqref="B195:D196">
    <cfRule type="expression" dxfId="10" priority="46" stopIfTrue="1">
      <formula>#REF!=1</formula>
    </cfRule>
  </conditionalFormatting>
  <conditionalFormatting sqref="B199:D200">
    <cfRule type="expression" dxfId="9" priority="71" stopIfTrue="1">
      <formula>#REF!=1</formula>
    </cfRule>
  </conditionalFormatting>
  <conditionalFormatting sqref="B205:D208">
    <cfRule type="expression" dxfId="8" priority="1" stopIfTrue="1">
      <formula>$E205=1</formula>
    </cfRule>
  </conditionalFormatting>
  <hyperlinks>
    <hyperlink ref="A3" location="Contents!B4" display="Return to Contents"/>
    <hyperlink ref="A218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2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42745</v>
      </c>
      <c r="D1" s="41"/>
    </row>
    <row r="2" spans="1:4" ht="15.75" x14ac:dyDescent="0.25">
      <c r="A2" s="11" t="s">
        <v>192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191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27760</v>
      </c>
      <c r="B41" s="26">
        <v>0.55800000000000005</v>
      </c>
      <c r="C41" s="12"/>
      <c r="D41" s="12"/>
    </row>
    <row r="42" spans="1:4" x14ac:dyDescent="0.2">
      <c r="A42" s="13">
        <v>27791</v>
      </c>
      <c r="B42" s="26">
        <v>0.55900000000000005</v>
      </c>
      <c r="C42" s="12"/>
      <c r="D42" s="12"/>
    </row>
    <row r="43" spans="1:4" x14ac:dyDescent="0.2">
      <c r="A43" s="13">
        <v>27820</v>
      </c>
      <c r="B43" s="26">
        <v>0.56000000000000005</v>
      </c>
      <c r="C43" s="12"/>
      <c r="D43" s="12"/>
    </row>
    <row r="44" spans="1:4" x14ac:dyDescent="0.2">
      <c r="A44" s="13">
        <v>27851</v>
      </c>
      <c r="B44" s="26">
        <v>0.56100000000000005</v>
      </c>
      <c r="C44" s="12"/>
      <c r="D44" s="12"/>
    </row>
    <row r="45" spans="1:4" x14ac:dyDescent="0.2">
      <c r="A45" s="13">
        <v>27881</v>
      </c>
      <c r="B45" s="26">
        <v>0.56399999999999995</v>
      </c>
      <c r="C45" s="12"/>
      <c r="D45" s="12"/>
    </row>
    <row r="46" spans="1:4" x14ac:dyDescent="0.2">
      <c r="A46" s="13">
        <v>27912</v>
      </c>
      <c r="B46" s="26">
        <v>0.56699999999999995</v>
      </c>
      <c r="C46" s="12"/>
      <c r="D46" s="12"/>
    </row>
    <row r="47" spans="1:4" x14ac:dyDescent="0.2">
      <c r="A47" s="13">
        <v>27942</v>
      </c>
      <c r="B47" s="26">
        <v>0.56999999999999995</v>
      </c>
      <c r="C47" s="12">
        <v>3.9</v>
      </c>
      <c r="D47" s="12">
        <f t="shared" ref="D47:D116" si="0">C47*$B$557/B47</f>
        <v>16.65713263157895</v>
      </c>
    </row>
    <row r="48" spans="1:4" x14ac:dyDescent="0.2">
      <c r="A48" s="13">
        <v>27973</v>
      </c>
      <c r="B48" s="26">
        <v>0.57299999999999995</v>
      </c>
      <c r="C48" s="12">
        <v>3.7</v>
      </c>
      <c r="D48" s="12">
        <f t="shared" si="0"/>
        <v>15.720182897033162</v>
      </c>
    </row>
    <row r="49" spans="1:4" x14ac:dyDescent="0.2">
      <c r="A49" s="13">
        <v>28004</v>
      </c>
      <c r="B49" s="26">
        <v>0.57599999999999996</v>
      </c>
      <c r="C49" s="12">
        <v>3.8</v>
      </c>
      <c r="D49" s="12">
        <f t="shared" si="0"/>
        <v>16.060963888888889</v>
      </c>
    </row>
    <row r="50" spans="1:4" x14ac:dyDescent="0.2">
      <c r="A50" s="13">
        <v>28034</v>
      </c>
      <c r="B50" s="26">
        <v>0.57899999999999996</v>
      </c>
      <c r="C50" s="12">
        <v>3.9</v>
      </c>
      <c r="D50" s="12">
        <f t="shared" si="0"/>
        <v>16.39821347150259</v>
      </c>
    </row>
    <row r="51" spans="1:4" x14ac:dyDescent="0.2">
      <c r="A51" s="13">
        <v>28065</v>
      </c>
      <c r="B51" s="26">
        <v>0.58099999999999996</v>
      </c>
      <c r="C51" s="12">
        <v>3.8</v>
      </c>
      <c r="D51" s="12">
        <f t="shared" si="0"/>
        <v>15.92274561101549</v>
      </c>
    </row>
    <row r="52" spans="1:4" x14ac:dyDescent="0.2">
      <c r="A52" s="13">
        <v>28095</v>
      </c>
      <c r="B52" s="26">
        <v>0.58399999999999996</v>
      </c>
      <c r="C52" s="12">
        <v>3.6</v>
      </c>
      <c r="D52" s="12">
        <f t="shared" si="0"/>
        <v>15.007216438356165</v>
      </c>
    </row>
    <row r="53" spans="1:4" x14ac:dyDescent="0.2">
      <c r="A53" s="13">
        <v>28126</v>
      </c>
      <c r="B53" s="26">
        <v>0.58699999999999997</v>
      </c>
      <c r="C53" s="12">
        <v>3.6</v>
      </c>
      <c r="D53" s="12">
        <f t="shared" ref="D53:D64" si="1">C53*$B$557/B53</f>
        <v>14.93051856899489</v>
      </c>
    </row>
    <row r="54" spans="1:4" x14ac:dyDescent="0.2">
      <c r="A54" s="13">
        <v>28157</v>
      </c>
      <c r="B54" s="26">
        <v>0.59299999999999997</v>
      </c>
      <c r="C54" s="12">
        <v>3.7</v>
      </c>
      <c r="D54" s="12">
        <f t="shared" si="1"/>
        <v>15.189991231028669</v>
      </c>
    </row>
    <row r="55" spans="1:4" x14ac:dyDescent="0.2">
      <c r="A55" s="13">
        <v>28185</v>
      </c>
      <c r="B55" s="26">
        <v>0.59599999999999997</v>
      </c>
      <c r="C55" s="12">
        <v>4</v>
      </c>
      <c r="D55" s="12">
        <f t="shared" si="1"/>
        <v>16.33895302013423</v>
      </c>
    </row>
    <row r="56" spans="1:4" x14ac:dyDescent="0.2">
      <c r="A56" s="13">
        <v>28216</v>
      </c>
      <c r="B56" s="26">
        <v>0.6</v>
      </c>
      <c r="C56" s="12">
        <v>4.0999999999999996</v>
      </c>
      <c r="D56" s="12">
        <f t="shared" si="1"/>
        <v>16.635777333333333</v>
      </c>
    </row>
    <row r="57" spans="1:4" x14ac:dyDescent="0.2">
      <c r="A57" s="13">
        <v>28246</v>
      </c>
      <c r="B57" s="26">
        <v>0.60199999999999998</v>
      </c>
      <c r="C57" s="12">
        <v>4.2</v>
      </c>
      <c r="D57" s="12">
        <f t="shared" si="1"/>
        <v>16.984911627906978</v>
      </c>
    </row>
    <row r="58" spans="1:4" x14ac:dyDescent="0.2">
      <c r="A58" s="13">
        <v>28277</v>
      </c>
      <c r="B58" s="26">
        <v>0.60499999999999998</v>
      </c>
      <c r="C58" s="12">
        <v>4.2</v>
      </c>
      <c r="D58" s="12">
        <f t="shared" si="1"/>
        <v>16.900688925619836</v>
      </c>
    </row>
    <row r="59" spans="1:4" x14ac:dyDescent="0.2">
      <c r="A59" s="13">
        <v>28307</v>
      </c>
      <c r="B59" s="26">
        <v>0.60799999999999998</v>
      </c>
      <c r="C59" s="12">
        <v>4.2</v>
      </c>
      <c r="D59" s="12">
        <f t="shared" si="1"/>
        <v>16.817297368421055</v>
      </c>
    </row>
    <row r="60" spans="1:4" x14ac:dyDescent="0.2">
      <c r="A60" s="13">
        <v>28338</v>
      </c>
      <c r="B60" s="26">
        <v>0.61099999999999999</v>
      </c>
      <c r="C60" s="12">
        <v>4.4000000000000004</v>
      </c>
      <c r="D60" s="12">
        <f t="shared" si="1"/>
        <v>17.531616366612113</v>
      </c>
    </row>
    <row r="61" spans="1:4" x14ac:dyDescent="0.2">
      <c r="A61" s="13">
        <v>28369</v>
      </c>
      <c r="B61" s="26">
        <v>0.61299999999999999</v>
      </c>
      <c r="C61" s="12">
        <v>4.3</v>
      </c>
      <c r="D61" s="12">
        <f t="shared" si="1"/>
        <v>17.077271125611745</v>
      </c>
    </row>
    <row r="62" spans="1:4" x14ac:dyDescent="0.2">
      <c r="A62" s="13">
        <v>28399</v>
      </c>
      <c r="B62" s="26">
        <v>0.61599999999999999</v>
      </c>
      <c r="C62" s="12">
        <v>4.3</v>
      </c>
      <c r="D62" s="12">
        <f t="shared" si="1"/>
        <v>16.994102597402598</v>
      </c>
    </row>
    <row r="63" spans="1:4" x14ac:dyDescent="0.2">
      <c r="A63" s="13">
        <v>28430</v>
      </c>
      <c r="B63" s="26">
        <v>0.62</v>
      </c>
      <c r="C63" s="12">
        <v>4.2</v>
      </c>
      <c r="D63" s="12">
        <f t="shared" si="1"/>
        <v>16.491801290322581</v>
      </c>
    </row>
    <row r="64" spans="1:4" x14ac:dyDescent="0.2">
      <c r="A64" s="13">
        <v>28460</v>
      </c>
      <c r="B64" s="26">
        <v>0.623</v>
      </c>
      <c r="C64" s="12">
        <v>4</v>
      </c>
      <c r="D64" s="12">
        <f t="shared" si="1"/>
        <v>15.63084430176565</v>
      </c>
    </row>
    <row r="65" spans="1:4" x14ac:dyDescent="0.2">
      <c r="A65" s="13">
        <v>28491</v>
      </c>
      <c r="B65" s="26">
        <v>0.627</v>
      </c>
      <c r="C65" s="12">
        <v>3.9</v>
      </c>
      <c r="D65" s="12">
        <f t="shared" si="0"/>
        <v>15.142847846889952</v>
      </c>
    </row>
    <row r="66" spans="1:4" x14ac:dyDescent="0.2">
      <c r="A66" s="13">
        <v>28522</v>
      </c>
      <c r="B66" s="26">
        <v>0.63</v>
      </c>
      <c r="C66" s="12">
        <v>3.9</v>
      </c>
      <c r="D66" s="12">
        <f t="shared" si="0"/>
        <v>15.070739047619046</v>
      </c>
    </row>
    <row r="67" spans="1:4" x14ac:dyDescent="0.2">
      <c r="A67" s="13">
        <v>28550</v>
      </c>
      <c r="B67" s="26">
        <v>0.63400000000000001</v>
      </c>
      <c r="C67" s="12">
        <v>4.0999999999999996</v>
      </c>
      <c r="D67" s="12">
        <f t="shared" si="0"/>
        <v>15.743637854889588</v>
      </c>
    </row>
    <row r="68" spans="1:4" x14ac:dyDescent="0.2">
      <c r="A68" s="13">
        <v>28581</v>
      </c>
      <c r="B68" s="26">
        <v>0.63900000000000001</v>
      </c>
      <c r="C68" s="12">
        <v>4.3</v>
      </c>
      <c r="D68" s="12">
        <f t="shared" si="0"/>
        <v>16.382421283255084</v>
      </c>
    </row>
    <row r="69" spans="1:4" x14ac:dyDescent="0.2">
      <c r="A69" s="13">
        <v>28611</v>
      </c>
      <c r="B69" s="26">
        <v>0.64500000000000002</v>
      </c>
      <c r="C69" s="12">
        <v>4.5</v>
      </c>
      <c r="D69" s="12">
        <f t="shared" si="0"/>
        <v>16.984911627906978</v>
      </c>
    </row>
    <row r="70" spans="1:4" x14ac:dyDescent="0.2">
      <c r="A70" s="13">
        <v>28642</v>
      </c>
      <c r="B70" s="26">
        <v>0.65</v>
      </c>
      <c r="C70" s="12">
        <v>4.5</v>
      </c>
      <c r="D70" s="12">
        <f t="shared" si="0"/>
        <v>16.854258461538461</v>
      </c>
    </row>
    <row r="71" spans="1:4" x14ac:dyDescent="0.2">
      <c r="A71" s="13">
        <v>28672</v>
      </c>
      <c r="B71" s="26">
        <v>0.65500000000000003</v>
      </c>
      <c r="C71" s="12">
        <v>4.5</v>
      </c>
      <c r="D71" s="12">
        <f t="shared" si="0"/>
        <v>16.7256</v>
      </c>
    </row>
    <row r="72" spans="1:4" x14ac:dyDescent="0.2">
      <c r="A72" s="13">
        <v>28703</v>
      </c>
      <c r="B72" s="26">
        <v>0.65900000000000003</v>
      </c>
      <c r="C72" s="12">
        <v>4.5</v>
      </c>
      <c r="D72" s="12">
        <f t="shared" si="0"/>
        <v>16.624078907435507</v>
      </c>
    </row>
    <row r="73" spans="1:4" x14ac:dyDescent="0.2">
      <c r="A73" s="13">
        <v>28734</v>
      </c>
      <c r="B73" s="26">
        <v>0.66500000000000004</v>
      </c>
      <c r="C73" s="12">
        <v>4.5</v>
      </c>
      <c r="D73" s="12">
        <f t="shared" si="0"/>
        <v>16.474087218045113</v>
      </c>
    </row>
    <row r="74" spans="1:4" x14ac:dyDescent="0.2">
      <c r="A74" s="13">
        <v>28764</v>
      </c>
      <c r="B74" s="26">
        <v>0.67100000000000004</v>
      </c>
      <c r="C74" s="12">
        <v>4.5</v>
      </c>
      <c r="D74" s="12">
        <f t="shared" si="0"/>
        <v>16.326777943368107</v>
      </c>
    </row>
    <row r="75" spans="1:4" x14ac:dyDescent="0.2">
      <c r="A75" s="13">
        <v>28795</v>
      </c>
      <c r="B75" s="26">
        <v>0.67500000000000004</v>
      </c>
      <c r="C75" s="12">
        <v>4.4000000000000004</v>
      </c>
      <c r="D75" s="12">
        <f t="shared" si="0"/>
        <v>15.869359407407408</v>
      </c>
    </row>
    <row r="76" spans="1:4" x14ac:dyDescent="0.2">
      <c r="A76" s="13">
        <v>28825</v>
      </c>
      <c r="B76" s="26">
        <v>0.67900000000000005</v>
      </c>
      <c r="C76" s="12">
        <v>4.2</v>
      </c>
      <c r="D76" s="12">
        <f t="shared" si="0"/>
        <v>15.05878762886598</v>
      </c>
    </row>
    <row r="77" spans="1:4" x14ac:dyDescent="0.2">
      <c r="A77" s="13">
        <v>28856</v>
      </c>
      <c r="B77" s="26">
        <v>0.68500000000000005</v>
      </c>
      <c r="C77" s="12">
        <v>4.0999999999999996</v>
      </c>
      <c r="D77" s="12">
        <f t="shared" si="0"/>
        <v>14.571483795620434</v>
      </c>
    </row>
    <row r="78" spans="1:4" x14ac:dyDescent="0.2">
      <c r="A78" s="13">
        <v>28887</v>
      </c>
      <c r="B78" s="26">
        <v>0.69199999999999995</v>
      </c>
      <c r="C78" s="12">
        <v>4.0999999999999996</v>
      </c>
      <c r="D78" s="12">
        <f t="shared" si="0"/>
        <v>14.424084393063582</v>
      </c>
    </row>
    <row r="79" spans="1:4" x14ac:dyDescent="0.2">
      <c r="A79" s="13">
        <v>28915</v>
      </c>
      <c r="B79" s="26">
        <v>0.69899999999999995</v>
      </c>
      <c r="C79" s="12">
        <v>4.3</v>
      </c>
      <c r="D79" s="12">
        <f t="shared" si="0"/>
        <v>14.97620486409156</v>
      </c>
    </row>
    <row r="80" spans="1:4" x14ac:dyDescent="0.2">
      <c r="A80" s="13">
        <v>28946</v>
      </c>
      <c r="B80" s="26">
        <v>0.70599999999999996</v>
      </c>
      <c r="C80" s="12">
        <v>4.5</v>
      </c>
      <c r="D80" s="12">
        <f t="shared" si="0"/>
        <v>15.517376770538245</v>
      </c>
    </row>
    <row r="81" spans="1:4" x14ac:dyDescent="0.2">
      <c r="A81" s="13">
        <v>28976</v>
      </c>
      <c r="B81" s="26">
        <v>0.71399999999999997</v>
      </c>
      <c r="C81" s="12">
        <v>4.7</v>
      </c>
      <c r="D81" s="12">
        <f t="shared" si="0"/>
        <v>16.025446498599443</v>
      </c>
    </row>
    <row r="82" spans="1:4" x14ac:dyDescent="0.2">
      <c r="A82" s="13">
        <v>29007</v>
      </c>
      <c r="B82" s="26">
        <v>0.72199999999999998</v>
      </c>
      <c r="C82" s="12">
        <v>4.9000000000000004</v>
      </c>
      <c r="D82" s="12">
        <f t="shared" si="0"/>
        <v>16.522257063711912</v>
      </c>
    </row>
    <row r="83" spans="1:4" x14ac:dyDescent="0.2">
      <c r="A83" s="13">
        <v>29037</v>
      </c>
      <c r="B83" s="26">
        <v>0.73</v>
      </c>
      <c r="C83" s="12">
        <v>4.9000000000000004</v>
      </c>
      <c r="D83" s="12">
        <f t="shared" si="0"/>
        <v>16.341191232876714</v>
      </c>
    </row>
    <row r="84" spans="1:4" x14ac:dyDescent="0.2">
      <c r="A84" s="13">
        <v>29068</v>
      </c>
      <c r="B84" s="26">
        <v>0.73699999999999999</v>
      </c>
      <c r="C84" s="12">
        <v>4.9000000000000004</v>
      </c>
      <c r="D84" s="12">
        <f t="shared" si="0"/>
        <v>16.185983175033922</v>
      </c>
    </row>
    <row r="85" spans="1:4" x14ac:dyDescent="0.2">
      <c r="A85" s="13">
        <v>29099</v>
      </c>
      <c r="B85" s="26">
        <v>0.74399999999999999</v>
      </c>
      <c r="C85" s="12">
        <v>5</v>
      </c>
      <c r="D85" s="12">
        <f t="shared" si="0"/>
        <v>16.360913978494626</v>
      </c>
    </row>
    <row r="86" spans="1:4" x14ac:dyDescent="0.2">
      <c r="A86" s="13">
        <v>29129</v>
      </c>
      <c r="B86" s="26">
        <v>0.752</v>
      </c>
      <c r="C86" s="12">
        <v>5</v>
      </c>
      <c r="D86" s="12">
        <f t="shared" si="0"/>
        <v>16.186861702127661</v>
      </c>
    </row>
    <row r="87" spans="1:4" x14ac:dyDescent="0.2">
      <c r="A87" s="13">
        <v>29160</v>
      </c>
      <c r="B87" s="26">
        <v>0.76</v>
      </c>
      <c r="C87" s="12">
        <v>4.8</v>
      </c>
      <c r="D87" s="12">
        <f t="shared" si="0"/>
        <v>15.375814736842104</v>
      </c>
    </row>
    <row r="88" spans="1:4" x14ac:dyDescent="0.2">
      <c r="A88" s="13">
        <v>29190</v>
      </c>
      <c r="B88" s="26">
        <v>0.76900000000000002</v>
      </c>
      <c r="C88" s="12">
        <v>4.7</v>
      </c>
      <c r="D88" s="12">
        <f t="shared" si="0"/>
        <v>14.879283224967491</v>
      </c>
    </row>
    <row r="89" spans="1:4" x14ac:dyDescent="0.2">
      <c r="A89" s="13">
        <v>29221</v>
      </c>
      <c r="B89" s="26">
        <v>0.78</v>
      </c>
      <c r="C89" s="12">
        <v>4.7</v>
      </c>
      <c r="D89" s="12">
        <f t="shared" si="0"/>
        <v>14.669447179487181</v>
      </c>
    </row>
    <row r="90" spans="1:4" x14ac:dyDescent="0.2">
      <c r="A90" s="13">
        <v>29252</v>
      </c>
      <c r="B90" s="26">
        <v>0.79</v>
      </c>
      <c r="C90" s="12">
        <v>4.7</v>
      </c>
      <c r="D90" s="12">
        <f t="shared" si="0"/>
        <v>14.483757974683545</v>
      </c>
    </row>
    <row r="91" spans="1:4" x14ac:dyDescent="0.2">
      <c r="A91" s="13">
        <v>29281</v>
      </c>
      <c r="B91" s="26">
        <v>0.80100000000000005</v>
      </c>
      <c r="C91" s="12">
        <v>4.9000000000000004</v>
      </c>
      <c r="D91" s="12">
        <f t="shared" si="0"/>
        <v>14.892721098626716</v>
      </c>
    </row>
    <row r="92" spans="1:4" x14ac:dyDescent="0.2">
      <c r="A92" s="13">
        <v>29312</v>
      </c>
      <c r="B92" s="26">
        <v>0.80900000000000005</v>
      </c>
      <c r="C92" s="12">
        <v>5.0999999999999996</v>
      </c>
      <c r="D92" s="12">
        <f t="shared" si="0"/>
        <v>15.347305809641531</v>
      </c>
    </row>
    <row r="93" spans="1:4" x14ac:dyDescent="0.2">
      <c r="A93" s="13">
        <v>29342</v>
      </c>
      <c r="B93" s="26">
        <v>0.81699999999999995</v>
      </c>
      <c r="C93" s="12">
        <v>5.4</v>
      </c>
      <c r="D93" s="12">
        <f t="shared" si="0"/>
        <v>16.090968910648716</v>
      </c>
    </row>
    <row r="94" spans="1:4" x14ac:dyDescent="0.2">
      <c r="A94" s="13">
        <v>29373</v>
      </c>
      <c r="B94" s="26">
        <v>0.82499999999999996</v>
      </c>
      <c r="C94" s="12">
        <v>5.6</v>
      </c>
      <c r="D94" s="12">
        <f t="shared" si="0"/>
        <v>16.525118060606061</v>
      </c>
    </row>
    <row r="95" spans="1:4" x14ac:dyDescent="0.2">
      <c r="A95" s="13">
        <v>29403</v>
      </c>
      <c r="B95" s="26">
        <v>0.82599999999999996</v>
      </c>
      <c r="C95" s="12">
        <v>5.7</v>
      </c>
      <c r="D95" s="12">
        <f t="shared" si="0"/>
        <v>16.799846004842614</v>
      </c>
    </row>
    <row r="96" spans="1:4" x14ac:dyDescent="0.2">
      <c r="A96" s="13">
        <v>29434</v>
      </c>
      <c r="B96" s="26">
        <v>0.83199999999999996</v>
      </c>
      <c r="C96" s="12">
        <v>5.7</v>
      </c>
      <c r="D96" s="12">
        <f t="shared" si="0"/>
        <v>16.67869326923077</v>
      </c>
    </row>
    <row r="97" spans="1:4" x14ac:dyDescent="0.2">
      <c r="A97" s="13">
        <v>29465</v>
      </c>
      <c r="B97" s="26">
        <v>0.83899999999999997</v>
      </c>
      <c r="C97" s="12">
        <v>5.7</v>
      </c>
      <c r="D97" s="12">
        <f t="shared" si="0"/>
        <v>16.539538498212156</v>
      </c>
    </row>
    <row r="98" spans="1:4" x14ac:dyDescent="0.2">
      <c r="A98" s="13">
        <v>29495</v>
      </c>
      <c r="B98" s="26">
        <v>0.84699999999999998</v>
      </c>
      <c r="C98" s="12">
        <v>5.7</v>
      </c>
      <c r="D98" s="12">
        <f t="shared" si="0"/>
        <v>16.383320897284534</v>
      </c>
    </row>
    <row r="99" spans="1:4" x14ac:dyDescent="0.2">
      <c r="A99" s="13">
        <v>29526</v>
      </c>
      <c r="B99" s="26">
        <v>0.85599999999999998</v>
      </c>
      <c r="C99" s="12">
        <v>5.6</v>
      </c>
      <c r="D99" s="12">
        <f t="shared" si="0"/>
        <v>15.92666168224299</v>
      </c>
    </row>
    <row r="100" spans="1:4" x14ac:dyDescent="0.2">
      <c r="A100" s="13">
        <v>29556</v>
      </c>
      <c r="B100" s="26">
        <v>0.86399999999999999</v>
      </c>
      <c r="C100" s="12">
        <v>5.5</v>
      </c>
      <c r="D100" s="12">
        <f t="shared" si="0"/>
        <v>15.497421296296297</v>
      </c>
    </row>
    <row r="101" spans="1:4" x14ac:dyDescent="0.2">
      <c r="A101" s="13">
        <v>29587</v>
      </c>
      <c r="B101" s="26">
        <v>0.872</v>
      </c>
      <c r="C101" s="12">
        <v>5.4</v>
      </c>
      <c r="D101" s="12">
        <f t="shared" si="0"/>
        <v>15.076056880733946</v>
      </c>
    </row>
    <row r="102" spans="1:4" x14ac:dyDescent="0.2">
      <c r="A102" s="13">
        <v>29618</v>
      </c>
      <c r="B102" s="26">
        <v>0.88</v>
      </c>
      <c r="C102" s="12">
        <v>5.5</v>
      </c>
      <c r="D102" s="12">
        <f t="shared" si="0"/>
        <v>15.21565</v>
      </c>
    </row>
    <row r="103" spans="1:4" x14ac:dyDescent="0.2">
      <c r="A103" s="13">
        <v>29646</v>
      </c>
      <c r="B103" s="26">
        <v>0.88600000000000001</v>
      </c>
      <c r="C103" s="12">
        <v>5.8</v>
      </c>
      <c r="D103" s="12">
        <f t="shared" si="0"/>
        <v>15.936933634311512</v>
      </c>
    </row>
    <row r="104" spans="1:4" x14ac:dyDescent="0.2">
      <c r="A104" s="13">
        <v>29677</v>
      </c>
      <c r="B104" s="26">
        <v>0.89100000000000001</v>
      </c>
      <c r="C104" s="12">
        <v>6</v>
      </c>
      <c r="D104" s="12">
        <f t="shared" si="0"/>
        <v>16.393966329966329</v>
      </c>
    </row>
    <row r="105" spans="1:4" x14ac:dyDescent="0.2">
      <c r="A105" s="13">
        <v>29707</v>
      </c>
      <c r="B105" s="26">
        <v>0.89700000000000002</v>
      </c>
      <c r="C105" s="12">
        <v>6.3</v>
      </c>
      <c r="D105" s="12">
        <f t="shared" si="0"/>
        <v>17.098523076923076</v>
      </c>
    </row>
    <row r="106" spans="1:4" x14ac:dyDescent="0.2">
      <c r="A106" s="13">
        <v>29738</v>
      </c>
      <c r="B106" s="26">
        <v>0.90500000000000003</v>
      </c>
      <c r="C106" s="12">
        <v>6.5</v>
      </c>
      <c r="D106" s="12">
        <f t="shared" si="0"/>
        <v>17.485387845303865</v>
      </c>
    </row>
    <row r="107" spans="1:4" x14ac:dyDescent="0.2">
      <c r="A107" s="13">
        <v>29768</v>
      </c>
      <c r="B107" s="26">
        <v>0.91500000000000004</v>
      </c>
      <c r="C107" s="12">
        <v>6.6</v>
      </c>
      <c r="D107" s="12">
        <f t="shared" si="0"/>
        <v>17.560356721311472</v>
      </c>
    </row>
    <row r="108" spans="1:4" x14ac:dyDescent="0.2">
      <c r="A108" s="13">
        <v>29799</v>
      </c>
      <c r="B108" s="26">
        <v>0.92200000000000004</v>
      </c>
      <c r="C108" s="12">
        <v>6.6</v>
      </c>
      <c r="D108" s="12">
        <f t="shared" si="0"/>
        <v>17.427035140997827</v>
      </c>
    </row>
    <row r="109" spans="1:4" x14ac:dyDescent="0.2">
      <c r="A109" s="13">
        <v>29830</v>
      </c>
      <c r="B109" s="26">
        <v>0.93100000000000005</v>
      </c>
      <c r="C109" s="12">
        <v>6.6</v>
      </c>
      <c r="D109" s="12">
        <f t="shared" si="0"/>
        <v>17.258567561761545</v>
      </c>
    </row>
    <row r="110" spans="1:4" x14ac:dyDescent="0.2">
      <c r="A110" s="13">
        <v>29860</v>
      </c>
      <c r="B110" s="26">
        <v>0.93400000000000005</v>
      </c>
      <c r="C110" s="12">
        <v>6.6</v>
      </c>
      <c r="D110" s="12">
        <f t="shared" si="0"/>
        <v>17.203133190578157</v>
      </c>
    </row>
    <row r="111" spans="1:4" x14ac:dyDescent="0.2">
      <c r="A111" s="13">
        <v>29891</v>
      </c>
      <c r="B111" s="26">
        <v>0.93799999999999994</v>
      </c>
      <c r="C111" s="12">
        <v>6.4</v>
      </c>
      <c r="D111" s="12">
        <f t="shared" si="0"/>
        <v>16.610688272921109</v>
      </c>
    </row>
    <row r="112" spans="1:4" x14ac:dyDescent="0.2">
      <c r="A112" s="13">
        <v>29921</v>
      </c>
      <c r="B112" s="26">
        <v>0.94099999999999995</v>
      </c>
      <c r="C112" s="12">
        <v>6.3</v>
      </c>
      <c r="D112" s="12">
        <f t="shared" si="0"/>
        <v>16.29901721572795</v>
      </c>
    </row>
    <row r="113" spans="1:4" x14ac:dyDescent="0.2">
      <c r="A113" s="13">
        <v>29952</v>
      </c>
      <c r="B113" s="26">
        <v>0.94399999999999995</v>
      </c>
      <c r="C113" s="12">
        <v>6.2</v>
      </c>
      <c r="D113" s="12">
        <f t="shared" si="0"/>
        <v>15.989327118644068</v>
      </c>
    </row>
    <row r="114" spans="1:4" x14ac:dyDescent="0.2">
      <c r="A114" s="13">
        <v>29983</v>
      </c>
      <c r="B114" s="26">
        <v>0.94699999999999995</v>
      </c>
      <c r="C114" s="12">
        <v>6.4</v>
      </c>
      <c r="D114" s="12">
        <f t="shared" si="0"/>
        <v>16.452825343189019</v>
      </c>
    </row>
    <row r="115" spans="1:4" x14ac:dyDescent="0.2">
      <c r="A115" s="13">
        <v>30011</v>
      </c>
      <c r="B115" s="26">
        <v>0.94699999999999995</v>
      </c>
      <c r="C115" s="12">
        <v>6.6</v>
      </c>
      <c r="D115" s="12">
        <f t="shared" si="0"/>
        <v>16.966976135163673</v>
      </c>
    </row>
    <row r="116" spans="1:4" x14ac:dyDescent="0.2">
      <c r="A116" s="13">
        <v>30042</v>
      </c>
      <c r="B116" s="26">
        <v>0.95</v>
      </c>
      <c r="C116" s="12">
        <v>6.7</v>
      </c>
      <c r="D116" s="12">
        <f t="shared" si="0"/>
        <v>17.169659789473688</v>
      </c>
    </row>
    <row r="117" spans="1:4" x14ac:dyDescent="0.2">
      <c r="A117" s="13">
        <v>30072</v>
      </c>
      <c r="B117" s="26">
        <v>0.95899999999999996</v>
      </c>
      <c r="C117" s="12">
        <v>6.9</v>
      </c>
      <c r="D117" s="12">
        <f t="shared" ref="D117:D180" si="2">C117*$B$557/B117</f>
        <v>17.516243587069866</v>
      </c>
    </row>
    <row r="118" spans="1:4" x14ac:dyDescent="0.2">
      <c r="A118" s="13">
        <v>30103</v>
      </c>
      <c r="B118" s="26">
        <v>0.97</v>
      </c>
      <c r="C118" s="12">
        <v>7.1</v>
      </c>
      <c r="D118" s="12">
        <f t="shared" si="2"/>
        <v>17.819565360824743</v>
      </c>
    </row>
    <row r="119" spans="1:4" x14ac:dyDescent="0.2">
      <c r="A119" s="13">
        <v>30133</v>
      </c>
      <c r="B119" s="26">
        <v>0.97499999999999998</v>
      </c>
      <c r="C119" s="12">
        <v>7.2</v>
      </c>
      <c r="D119" s="12">
        <f t="shared" si="2"/>
        <v>17.977875692307695</v>
      </c>
    </row>
    <row r="120" spans="1:4" x14ac:dyDescent="0.2">
      <c r="A120" s="13">
        <v>30164</v>
      </c>
      <c r="B120" s="26">
        <v>0.97699999999999998</v>
      </c>
      <c r="C120" s="12">
        <v>7.2</v>
      </c>
      <c r="D120" s="12">
        <f t="shared" si="2"/>
        <v>17.941073490276356</v>
      </c>
    </row>
    <row r="121" spans="1:4" x14ac:dyDescent="0.2">
      <c r="A121" s="13">
        <v>30195</v>
      </c>
      <c r="B121" s="26">
        <v>0.97699999999999998</v>
      </c>
      <c r="C121" s="12">
        <v>7.2</v>
      </c>
      <c r="D121" s="12">
        <f t="shared" si="2"/>
        <v>17.941073490276356</v>
      </c>
    </row>
    <row r="122" spans="1:4" x14ac:dyDescent="0.2">
      <c r="A122" s="13">
        <v>30225</v>
      </c>
      <c r="B122" s="26">
        <v>0.98099999999999998</v>
      </c>
      <c r="C122" s="12">
        <v>7.2</v>
      </c>
      <c r="D122" s="12">
        <f t="shared" si="2"/>
        <v>17.867919266055047</v>
      </c>
    </row>
    <row r="123" spans="1:4" x14ac:dyDescent="0.2">
      <c r="A123" s="13">
        <v>30256</v>
      </c>
      <c r="B123" s="26">
        <v>0.98</v>
      </c>
      <c r="C123" s="12">
        <v>6.9</v>
      </c>
      <c r="D123" s="12">
        <f t="shared" si="2"/>
        <v>17.140895510204082</v>
      </c>
    </row>
    <row r="124" spans="1:4" x14ac:dyDescent="0.2">
      <c r="A124" s="13">
        <v>30286</v>
      </c>
      <c r="B124" s="26">
        <v>0.97699999999999998</v>
      </c>
      <c r="C124" s="12">
        <v>6.7</v>
      </c>
      <c r="D124" s="12">
        <f t="shared" si="2"/>
        <v>16.695165609007166</v>
      </c>
    </row>
    <row r="125" spans="1:4" x14ac:dyDescent="0.2">
      <c r="A125" s="13">
        <v>30317</v>
      </c>
      <c r="B125" s="26">
        <v>0.97899999999999998</v>
      </c>
      <c r="C125" s="12">
        <v>6.7</v>
      </c>
      <c r="D125" s="12">
        <f t="shared" si="2"/>
        <v>16.661059039836569</v>
      </c>
    </row>
    <row r="126" spans="1:4" x14ac:dyDescent="0.2">
      <c r="A126" s="13">
        <v>30348</v>
      </c>
      <c r="B126" s="26">
        <v>0.98</v>
      </c>
      <c r="C126" s="12">
        <v>6.7</v>
      </c>
      <c r="D126" s="12">
        <f t="shared" si="2"/>
        <v>16.644057959183677</v>
      </c>
    </row>
    <row r="127" spans="1:4" x14ac:dyDescent="0.2">
      <c r="A127" s="13">
        <v>30376</v>
      </c>
      <c r="B127" s="26">
        <v>0.98099999999999998</v>
      </c>
      <c r="C127" s="12">
        <v>6.9</v>
      </c>
      <c r="D127" s="12">
        <f t="shared" si="2"/>
        <v>17.123422629969419</v>
      </c>
    </row>
    <row r="128" spans="1:4" x14ac:dyDescent="0.2">
      <c r="A128" s="13">
        <v>30407</v>
      </c>
      <c r="B128" s="26">
        <v>0.98799999999999999</v>
      </c>
      <c r="C128" s="12">
        <v>6.9</v>
      </c>
      <c r="D128" s="12">
        <f t="shared" si="2"/>
        <v>17.002102834008095</v>
      </c>
    </row>
    <row r="129" spans="1:4" x14ac:dyDescent="0.2">
      <c r="A129" s="13">
        <v>30437</v>
      </c>
      <c r="B129" s="26">
        <v>0.99199999999999999</v>
      </c>
      <c r="C129" s="12">
        <v>7.2</v>
      </c>
      <c r="D129" s="12">
        <f t="shared" si="2"/>
        <v>17.669787096774193</v>
      </c>
    </row>
    <row r="130" spans="1:4" x14ac:dyDescent="0.2">
      <c r="A130" s="13">
        <v>30468</v>
      </c>
      <c r="B130" s="26">
        <v>0.99399999999999999</v>
      </c>
      <c r="C130" s="12">
        <v>7.4</v>
      </c>
      <c r="D130" s="12">
        <f t="shared" si="2"/>
        <v>18.124074044265594</v>
      </c>
    </row>
    <row r="131" spans="1:4" x14ac:dyDescent="0.2">
      <c r="A131" s="13">
        <v>30498</v>
      </c>
      <c r="B131" s="26">
        <v>0.998</v>
      </c>
      <c r="C131" s="12">
        <v>7.5</v>
      </c>
      <c r="D131" s="12">
        <f t="shared" si="2"/>
        <v>18.295370741482966</v>
      </c>
    </row>
    <row r="132" spans="1:4" x14ac:dyDescent="0.2">
      <c r="A132" s="13">
        <v>30529</v>
      </c>
      <c r="B132" s="26">
        <v>1.0009999999999999</v>
      </c>
      <c r="C132" s="12">
        <v>7.5</v>
      </c>
      <c r="D132" s="12">
        <f t="shared" si="2"/>
        <v>18.240539460539463</v>
      </c>
    </row>
    <row r="133" spans="1:4" x14ac:dyDescent="0.2">
      <c r="A133" s="13">
        <v>30560</v>
      </c>
      <c r="B133" s="26">
        <v>1.004</v>
      </c>
      <c r="C133" s="12">
        <v>7.6</v>
      </c>
      <c r="D133" s="12">
        <f t="shared" si="2"/>
        <v>18.428516334661353</v>
      </c>
    </row>
    <row r="134" spans="1:4" x14ac:dyDescent="0.2">
      <c r="A134" s="13">
        <v>30590</v>
      </c>
      <c r="B134" s="26">
        <v>1.008</v>
      </c>
      <c r="C134" s="12">
        <v>7.5</v>
      </c>
      <c r="D134" s="12">
        <f t="shared" si="2"/>
        <v>18.113869047619048</v>
      </c>
    </row>
    <row r="135" spans="1:4" x14ac:dyDescent="0.2">
      <c r="A135" s="13">
        <v>30621</v>
      </c>
      <c r="B135" s="26">
        <v>1.0109999999999999</v>
      </c>
      <c r="C135" s="12">
        <v>7.3</v>
      </c>
      <c r="D135" s="12">
        <f t="shared" si="2"/>
        <v>17.578515529179032</v>
      </c>
    </row>
    <row r="136" spans="1:4" x14ac:dyDescent="0.2">
      <c r="A136" s="13">
        <v>30651</v>
      </c>
      <c r="B136" s="26">
        <v>1.014</v>
      </c>
      <c r="C136" s="12">
        <v>7</v>
      </c>
      <c r="D136" s="12">
        <f t="shared" si="2"/>
        <v>16.806240631163707</v>
      </c>
    </row>
    <row r="137" spans="1:4" x14ac:dyDescent="0.2">
      <c r="A137" s="13">
        <v>30682</v>
      </c>
      <c r="B137" s="26">
        <v>1.0209999999999999</v>
      </c>
      <c r="C137" s="12">
        <v>6.8</v>
      </c>
      <c r="D137" s="12">
        <f t="shared" si="2"/>
        <v>16.214130460333006</v>
      </c>
    </row>
    <row r="138" spans="1:4" x14ac:dyDescent="0.2">
      <c r="A138" s="13">
        <v>30713</v>
      </c>
      <c r="B138" s="26">
        <v>1.026</v>
      </c>
      <c r="C138" s="12">
        <v>7</v>
      </c>
      <c r="D138" s="12">
        <f t="shared" si="2"/>
        <v>16.609676413255361</v>
      </c>
    </row>
    <row r="139" spans="1:4" x14ac:dyDescent="0.2">
      <c r="A139" s="13">
        <v>30742</v>
      </c>
      <c r="B139" s="26">
        <v>1.0289999999999999</v>
      </c>
      <c r="C139" s="12">
        <v>7.2</v>
      </c>
      <c r="D139" s="12">
        <f t="shared" si="2"/>
        <v>17.034430320699709</v>
      </c>
    </row>
    <row r="140" spans="1:4" x14ac:dyDescent="0.2">
      <c r="A140" s="13">
        <v>30773</v>
      </c>
      <c r="B140" s="26">
        <v>1.0329999999999999</v>
      </c>
      <c r="C140" s="12">
        <v>7.3</v>
      </c>
      <c r="D140" s="12">
        <f t="shared" si="2"/>
        <v>17.204142497579866</v>
      </c>
    </row>
    <row r="141" spans="1:4" x14ac:dyDescent="0.2">
      <c r="A141" s="13">
        <v>30803</v>
      </c>
      <c r="B141" s="26">
        <v>1.0349999999999999</v>
      </c>
      <c r="C141" s="12">
        <v>7.6</v>
      </c>
      <c r="D141" s="12">
        <f t="shared" si="2"/>
        <v>17.876551111111112</v>
      </c>
    </row>
    <row r="142" spans="1:4" x14ac:dyDescent="0.2">
      <c r="A142" s="13">
        <v>30834</v>
      </c>
      <c r="B142" s="26">
        <v>1.0369999999999999</v>
      </c>
      <c r="C142" s="12">
        <v>7.9</v>
      </c>
      <c r="D142" s="12">
        <f t="shared" si="2"/>
        <v>18.546366055930569</v>
      </c>
    </row>
    <row r="143" spans="1:4" x14ac:dyDescent="0.2">
      <c r="A143" s="13">
        <v>30864</v>
      </c>
      <c r="B143" s="26">
        <v>1.0409999999999999</v>
      </c>
      <c r="C143" s="12">
        <v>8</v>
      </c>
      <c r="D143" s="12">
        <f t="shared" si="2"/>
        <v>18.708964457252645</v>
      </c>
    </row>
    <row r="144" spans="1:4" x14ac:dyDescent="0.2">
      <c r="A144" s="13">
        <v>30895</v>
      </c>
      <c r="B144" s="26">
        <v>1.044</v>
      </c>
      <c r="C144" s="12">
        <v>8.1</v>
      </c>
      <c r="D144" s="12">
        <f t="shared" si="2"/>
        <v>18.888393103448276</v>
      </c>
    </row>
    <row r="145" spans="1:4" x14ac:dyDescent="0.2">
      <c r="A145" s="13">
        <v>30926</v>
      </c>
      <c r="B145" s="26">
        <v>1.0469999999999999</v>
      </c>
      <c r="C145" s="12">
        <v>8.1</v>
      </c>
      <c r="D145" s="12">
        <f t="shared" si="2"/>
        <v>18.834271633237822</v>
      </c>
    </row>
    <row r="146" spans="1:4" x14ac:dyDescent="0.2">
      <c r="A146" s="13">
        <v>30956</v>
      </c>
      <c r="B146" s="26">
        <v>1.0509999999999999</v>
      </c>
      <c r="C146" s="12">
        <v>8</v>
      </c>
      <c r="D146" s="12">
        <f t="shared" si="2"/>
        <v>18.530953377735493</v>
      </c>
    </row>
    <row r="147" spans="1:4" x14ac:dyDescent="0.2">
      <c r="A147" s="13">
        <v>30987</v>
      </c>
      <c r="B147" s="26">
        <v>1.0529999999999999</v>
      </c>
      <c r="C147" s="12">
        <v>7.6</v>
      </c>
      <c r="D147" s="12">
        <f t="shared" si="2"/>
        <v>17.570969040835706</v>
      </c>
    </row>
    <row r="148" spans="1:4" x14ac:dyDescent="0.2">
      <c r="A148" s="13">
        <v>31017</v>
      </c>
      <c r="B148" s="26">
        <v>1.0549999999999999</v>
      </c>
      <c r="C148" s="12">
        <v>7.3</v>
      </c>
      <c r="D148" s="12">
        <f t="shared" si="2"/>
        <v>16.845383127962087</v>
      </c>
    </row>
    <row r="149" spans="1:4" x14ac:dyDescent="0.2">
      <c r="A149" s="13">
        <v>31048</v>
      </c>
      <c r="B149" s="26">
        <v>1.0569999999999999</v>
      </c>
      <c r="C149" s="12">
        <v>7.3</v>
      </c>
      <c r="D149" s="12">
        <f t="shared" si="2"/>
        <v>16.813509176915801</v>
      </c>
    </row>
    <row r="150" spans="1:4" x14ac:dyDescent="0.2">
      <c r="A150" s="13">
        <v>31079</v>
      </c>
      <c r="B150" s="26">
        <v>1.0629999999999999</v>
      </c>
      <c r="C150" s="12">
        <v>7.2</v>
      </c>
      <c r="D150" s="12">
        <f t="shared" si="2"/>
        <v>16.489584948259644</v>
      </c>
    </row>
    <row r="151" spans="1:4" x14ac:dyDescent="0.2">
      <c r="A151" s="13">
        <v>31107</v>
      </c>
      <c r="B151" s="26">
        <v>1.0680000000000001</v>
      </c>
      <c r="C151" s="12">
        <v>7.5</v>
      </c>
      <c r="D151" s="12">
        <f t="shared" si="2"/>
        <v>17.09623595505618</v>
      </c>
    </row>
    <row r="152" spans="1:4" x14ac:dyDescent="0.2">
      <c r="A152" s="13">
        <v>31138</v>
      </c>
      <c r="B152" s="26">
        <v>1.07</v>
      </c>
      <c r="C152" s="12">
        <v>7.7</v>
      </c>
      <c r="D152" s="12">
        <f t="shared" si="2"/>
        <v>17.519327850467288</v>
      </c>
    </row>
    <row r="153" spans="1:4" x14ac:dyDescent="0.2">
      <c r="A153" s="13">
        <v>31168</v>
      </c>
      <c r="B153" s="26">
        <v>1.0720000000000001</v>
      </c>
      <c r="C153" s="12">
        <v>8</v>
      </c>
      <c r="D153" s="12">
        <f t="shared" si="2"/>
        <v>18.16794029850746</v>
      </c>
    </row>
    <row r="154" spans="1:4" x14ac:dyDescent="0.2">
      <c r="A154" s="13">
        <v>31199</v>
      </c>
      <c r="B154" s="26">
        <v>1.075</v>
      </c>
      <c r="C154" s="12">
        <v>8.1999999999999993</v>
      </c>
      <c r="D154" s="12">
        <f t="shared" si="2"/>
        <v>18.570170046511628</v>
      </c>
    </row>
    <row r="155" spans="1:4" x14ac:dyDescent="0.2">
      <c r="A155" s="13">
        <v>31229</v>
      </c>
      <c r="B155" s="26">
        <v>1.077</v>
      </c>
      <c r="C155" s="12">
        <v>8.1999999999999993</v>
      </c>
      <c r="D155" s="12">
        <f t="shared" si="2"/>
        <v>18.53568505106778</v>
      </c>
    </row>
    <row r="156" spans="1:4" x14ac:dyDescent="0.2">
      <c r="A156" s="13">
        <v>31260</v>
      </c>
      <c r="B156" s="26">
        <v>1.079</v>
      </c>
      <c r="C156" s="12">
        <v>8.1999999999999993</v>
      </c>
      <c r="D156" s="12">
        <f t="shared" si="2"/>
        <v>18.501327896200184</v>
      </c>
    </row>
    <row r="157" spans="1:4" x14ac:dyDescent="0.2">
      <c r="A157" s="13">
        <v>31291</v>
      </c>
      <c r="B157" s="26">
        <v>1.081</v>
      </c>
      <c r="C157" s="12">
        <v>8.1999999999999993</v>
      </c>
      <c r="D157" s="12">
        <f t="shared" si="2"/>
        <v>18.467097872340425</v>
      </c>
    </row>
    <row r="158" spans="1:4" x14ac:dyDescent="0.2">
      <c r="A158" s="13">
        <v>31321</v>
      </c>
      <c r="B158" s="26">
        <v>1.085</v>
      </c>
      <c r="C158" s="12">
        <v>8.1</v>
      </c>
      <c r="D158" s="12">
        <f t="shared" si="2"/>
        <v>18.174638156682029</v>
      </c>
    </row>
    <row r="159" spans="1:4" x14ac:dyDescent="0.2">
      <c r="A159" s="13">
        <v>31352</v>
      </c>
      <c r="B159" s="26">
        <v>1.0900000000000001</v>
      </c>
      <c r="C159" s="12">
        <v>7.7</v>
      </c>
      <c r="D159" s="12">
        <f t="shared" si="2"/>
        <v>17.19787229357798</v>
      </c>
    </row>
    <row r="160" spans="1:4" x14ac:dyDescent="0.2">
      <c r="A160" s="13">
        <v>31382</v>
      </c>
      <c r="B160" s="26">
        <v>1.095</v>
      </c>
      <c r="C160" s="12">
        <v>7.4</v>
      </c>
      <c r="D160" s="12">
        <f t="shared" si="2"/>
        <v>16.45235579908676</v>
      </c>
    </row>
    <row r="161" spans="1:4" x14ac:dyDescent="0.2">
      <c r="A161" s="13">
        <v>31413</v>
      </c>
      <c r="B161" s="26">
        <v>1.099</v>
      </c>
      <c r="C161" s="12">
        <v>6.92</v>
      </c>
      <c r="D161" s="12">
        <f t="shared" si="2"/>
        <v>15.329178962693357</v>
      </c>
    </row>
    <row r="162" spans="1:4" x14ac:dyDescent="0.2">
      <c r="A162" s="13">
        <v>31444</v>
      </c>
      <c r="B162" s="26">
        <v>1.097</v>
      </c>
      <c r="C162" s="12">
        <v>7.14</v>
      </c>
      <c r="D162" s="12">
        <f t="shared" si="2"/>
        <v>15.845358760255243</v>
      </c>
    </row>
    <row r="163" spans="1:4" x14ac:dyDescent="0.2">
      <c r="A163" s="13">
        <v>31472</v>
      </c>
      <c r="B163" s="26">
        <v>1.091</v>
      </c>
      <c r="C163" s="12">
        <v>7.22</v>
      </c>
      <c r="D163" s="12">
        <f t="shared" si="2"/>
        <v>16.11101638863428</v>
      </c>
    </row>
    <row r="164" spans="1:4" x14ac:dyDescent="0.2">
      <c r="A164" s="13">
        <v>31503</v>
      </c>
      <c r="B164" s="26">
        <v>1.087</v>
      </c>
      <c r="C164" s="12">
        <v>7.42</v>
      </c>
      <c r="D164" s="12">
        <f t="shared" si="2"/>
        <v>16.61823337626495</v>
      </c>
    </row>
    <row r="165" spans="1:4" x14ac:dyDescent="0.2">
      <c r="A165" s="13">
        <v>31533</v>
      </c>
      <c r="B165" s="26">
        <v>1.0900000000000001</v>
      </c>
      <c r="C165" s="12">
        <v>7.49</v>
      </c>
      <c r="D165" s="12">
        <f t="shared" si="2"/>
        <v>16.728839412844035</v>
      </c>
    </row>
    <row r="166" spans="1:4" x14ac:dyDescent="0.2">
      <c r="A166" s="13">
        <v>31564</v>
      </c>
      <c r="B166" s="26">
        <v>1.0940000000000001</v>
      </c>
      <c r="C166" s="12">
        <v>7.71</v>
      </c>
      <c r="D166" s="12">
        <f t="shared" si="2"/>
        <v>17.15724482632541</v>
      </c>
    </row>
    <row r="167" spans="1:4" x14ac:dyDescent="0.2">
      <c r="A167" s="13">
        <v>31594</v>
      </c>
      <c r="B167" s="26">
        <v>1.095</v>
      </c>
      <c r="C167" s="12">
        <v>7.75</v>
      </c>
      <c r="D167" s="12">
        <f t="shared" si="2"/>
        <v>17.230507762557078</v>
      </c>
    </row>
    <row r="168" spans="1:4" x14ac:dyDescent="0.2">
      <c r="A168" s="13">
        <v>31625</v>
      </c>
      <c r="B168" s="26">
        <v>1.0960000000000001</v>
      </c>
      <c r="C168" s="12">
        <v>7.7</v>
      </c>
      <c r="D168" s="12">
        <f t="shared" si="2"/>
        <v>17.103723357664233</v>
      </c>
    </row>
    <row r="169" spans="1:4" x14ac:dyDescent="0.2">
      <c r="A169" s="13">
        <v>31656</v>
      </c>
      <c r="B169" s="26">
        <v>1.1000000000000001</v>
      </c>
      <c r="C169" s="12">
        <v>7.71</v>
      </c>
      <c r="D169" s="12">
        <f t="shared" si="2"/>
        <v>17.063659854545453</v>
      </c>
    </row>
    <row r="170" spans="1:4" x14ac:dyDescent="0.2">
      <c r="A170" s="13">
        <v>31686</v>
      </c>
      <c r="B170" s="26">
        <v>1.1020000000000001</v>
      </c>
      <c r="C170" s="12">
        <v>7.46</v>
      </c>
      <c r="D170" s="12">
        <f t="shared" si="2"/>
        <v>16.480399128856625</v>
      </c>
    </row>
    <row r="171" spans="1:4" x14ac:dyDescent="0.2">
      <c r="A171" s="13">
        <v>31717</v>
      </c>
      <c r="B171" s="26">
        <v>1.1040000000000001</v>
      </c>
      <c r="C171" s="12">
        <v>7.4</v>
      </c>
      <c r="D171" s="12">
        <f t="shared" si="2"/>
        <v>16.318233333333332</v>
      </c>
    </row>
    <row r="172" spans="1:4" x14ac:dyDescent="0.2">
      <c r="A172" s="13">
        <v>31747</v>
      </c>
      <c r="B172" s="26">
        <v>1.1080000000000001</v>
      </c>
      <c r="C172" s="12">
        <v>7.01</v>
      </c>
      <c r="D172" s="12">
        <f t="shared" si="2"/>
        <v>15.402412490974728</v>
      </c>
    </row>
    <row r="173" spans="1:4" x14ac:dyDescent="0.2">
      <c r="A173" s="13">
        <v>31778</v>
      </c>
      <c r="B173" s="26">
        <v>1.1140000000000001</v>
      </c>
      <c r="C173" s="12">
        <v>6.93</v>
      </c>
      <c r="D173" s="12">
        <f t="shared" si="2"/>
        <v>15.144625421903051</v>
      </c>
    </row>
    <row r="174" spans="1:4" x14ac:dyDescent="0.2">
      <c r="A174" s="13">
        <v>31809</v>
      </c>
      <c r="B174" s="26">
        <v>1.1180000000000001</v>
      </c>
      <c r="C174" s="12">
        <v>6.95</v>
      </c>
      <c r="D174" s="12">
        <f t="shared" si="2"/>
        <v>15.133991771019677</v>
      </c>
    </row>
    <row r="175" spans="1:4" x14ac:dyDescent="0.2">
      <c r="A175" s="13">
        <v>31837</v>
      </c>
      <c r="B175" s="26">
        <v>1.1220000000000001</v>
      </c>
      <c r="C175" s="12">
        <v>7.14</v>
      </c>
      <c r="D175" s="12">
        <f t="shared" si="2"/>
        <v>15.49229818181818</v>
      </c>
    </row>
    <row r="176" spans="1:4" x14ac:dyDescent="0.2">
      <c r="A176" s="13">
        <v>31868</v>
      </c>
      <c r="B176" s="26">
        <v>1.127</v>
      </c>
      <c r="C176" s="12">
        <v>7.26</v>
      </c>
      <c r="D176" s="12">
        <f t="shared" si="2"/>
        <v>15.682785306122449</v>
      </c>
    </row>
    <row r="177" spans="1:4" x14ac:dyDescent="0.2">
      <c r="A177" s="13">
        <v>31898</v>
      </c>
      <c r="B177" s="26">
        <v>1.1299999999999999</v>
      </c>
      <c r="C177" s="12">
        <v>7.47</v>
      </c>
      <c r="D177" s="12">
        <f t="shared" si="2"/>
        <v>16.093579539823008</v>
      </c>
    </row>
    <row r="178" spans="1:4" x14ac:dyDescent="0.2">
      <c r="A178" s="13">
        <v>31929</v>
      </c>
      <c r="B178" s="26">
        <v>1.135</v>
      </c>
      <c r="C178" s="12">
        <v>7.8</v>
      </c>
      <c r="D178" s="12">
        <f t="shared" si="2"/>
        <v>16.730512070484579</v>
      </c>
    </row>
    <row r="179" spans="1:4" x14ac:dyDescent="0.2">
      <c r="A179" s="13">
        <v>31959</v>
      </c>
      <c r="B179" s="26">
        <v>1.1379999999999999</v>
      </c>
      <c r="C179" s="12">
        <v>7.8</v>
      </c>
      <c r="D179" s="12">
        <f t="shared" si="2"/>
        <v>16.686407029876978</v>
      </c>
    </row>
    <row r="180" spans="1:4" x14ac:dyDescent="0.2">
      <c r="A180" s="13">
        <v>31990</v>
      </c>
      <c r="B180" s="26">
        <v>1.143</v>
      </c>
      <c r="C180" s="12">
        <v>7.76</v>
      </c>
      <c r="D180" s="12">
        <f t="shared" si="2"/>
        <v>16.528216132983378</v>
      </c>
    </row>
    <row r="181" spans="1:4" x14ac:dyDescent="0.2">
      <c r="A181" s="13">
        <v>32021</v>
      </c>
      <c r="B181" s="26">
        <v>1.147</v>
      </c>
      <c r="C181" s="12">
        <v>7.66</v>
      </c>
      <c r="D181" s="12">
        <f t="shared" ref="D181:D244" si="3">C181*$B$557/B181</f>
        <v>16.258326625980818</v>
      </c>
    </row>
    <row r="182" spans="1:4" x14ac:dyDescent="0.2">
      <c r="A182" s="13">
        <v>32051</v>
      </c>
      <c r="B182" s="26">
        <v>1.1499999999999999</v>
      </c>
      <c r="C182" s="12">
        <v>7.63</v>
      </c>
      <c r="D182" s="12">
        <f t="shared" si="3"/>
        <v>16.152404799999999</v>
      </c>
    </row>
    <row r="183" spans="1:4" x14ac:dyDescent="0.2">
      <c r="A183" s="13">
        <v>32082</v>
      </c>
      <c r="B183" s="26">
        <v>1.1539999999999999</v>
      </c>
      <c r="C183" s="12">
        <v>7.39</v>
      </c>
      <c r="D183" s="12">
        <f t="shared" si="3"/>
        <v>15.590107937608318</v>
      </c>
    </row>
    <row r="184" spans="1:4" x14ac:dyDescent="0.2">
      <c r="A184" s="13">
        <v>32112</v>
      </c>
      <c r="B184" s="26">
        <v>1.1559999999999999</v>
      </c>
      <c r="C184" s="12">
        <v>7.09</v>
      </c>
      <c r="D184" s="12">
        <f t="shared" si="3"/>
        <v>14.931343737024223</v>
      </c>
    </row>
    <row r="185" spans="1:4" x14ac:dyDescent="0.2">
      <c r="A185" s="13">
        <v>32143</v>
      </c>
      <c r="B185" s="26">
        <v>1.1599999999999999</v>
      </c>
      <c r="C185" s="12">
        <v>6.92</v>
      </c>
      <c r="D185" s="12">
        <f t="shared" si="3"/>
        <v>14.523075586206897</v>
      </c>
    </row>
    <row r="186" spans="1:4" x14ac:dyDescent="0.2">
      <c r="A186" s="13">
        <v>32174</v>
      </c>
      <c r="B186" s="26">
        <v>1.1619999999999999</v>
      </c>
      <c r="C186" s="12">
        <v>6.99</v>
      </c>
      <c r="D186" s="12">
        <f t="shared" si="3"/>
        <v>14.644735765920826</v>
      </c>
    </row>
    <row r="187" spans="1:4" x14ac:dyDescent="0.2">
      <c r="A187" s="13">
        <v>32203</v>
      </c>
      <c r="B187" s="26">
        <v>1.165</v>
      </c>
      <c r="C187" s="12">
        <v>7.14</v>
      </c>
      <c r="D187" s="12">
        <f t="shared" si="3"/>
        <v>14.920479450643777</v>
      </c>
    </row>
    <row r="188" spans="1:4" x14ac:dyDescent="0.2">
      <c r="A188" s="13">
        <v>32234</v>
      </c>
      <c r="B188" s="26">
        <v>1.1719999999999999</v>
      </c>
      <c r="C188" s="12">
        <v>7.3</v>
      </c>
      <c r="D188" s="12">
        <f t="shared" si="3"/>
        <v>15.163719453924916</v>
      </c>
    </row>
    <row r="189" spans="1:4" x14ac:dyDescent="0.2">
      <c r="A189" s="13">
        <v>32264</v>
      </c>
      <c r="B189" s="26">
        <v>1.175</v>
      </c>
      <c r="C189" s="12">
        <v>7.58</v>
      </c>
      <c r="D189" s="12">
        <f t="shared" si="3"/>
        <v>15.705140697872341</v>
      </c>
    </row>
    <row r="190" spans="1:4" x14ac:dyDescent="0.2">
      <c r="A190" s="13">
        <v>32295</v>
      </c>
      <c r="B190" s="26">
        <v>1.18</v>
      </c>
      <c r="C190" s="12">
        <v>7.84</v>
      </c>
      <c r="D190" s="12">
        <f t="shared" si="3"/>
        <v>16.175009627118644</v>
      </c>
    </row>
    <row r="191" spans="1:4" x14ac:dyDescent="0.2">
      <c r="A191" s="13">
        <v>32325</v>
      </c>
      <c r="B191" s="26">
        <v>1.1850000000000001</v>
      </c>
      <c r="C191" s="12">
        <v>7.9</v>
      </c>
      <c r="D191" s="12">
        <f t="shared" si="3"/>
        <v>16.230026666666667</v>
      </c>
    </row>
    <row r="192" spans="1:4" x14ac:dyDescent="0.2">
      <c r="A192" s="13">
        <v>32356</v>
      </c>
      <c r="B192" s="26">
        <v>1.19</v>
      </c>
      <c r="C192" s="12">
        <v>7.93</v>
      </c>
      <c r="D192" s="12">
        <f t="shared" si="3"/>
        <v>16.223207327731092</v>
      </c>
    </row>
    <row r="193" spans="1:4" x14ac:dyDescent="0.2">
      <c r="A193" s="13">
        <v>32387</v>
      </c>
      <c r="B193" s="26">
        <v>1.1950000000000001</v>
      </c>
      <c r="C193" s="12">
        <v>7.84</v>
      </c>
      <c r="D193" s="12">
        <f t="shared" si="3"/>
        <v>15.971976033472801</v>
      </c>
    </row>
    <row r="194" spans="1:4" x14ac:dyDescent="0.2">
      <c r="A194" s="13">
        <v>32417</v>
      </c>
      <c r="B194" s="26">
        <v>1.1990000000000001</v>
      </c>
      <c r="C194" s="12">
        <v>7.7</v>
      </c>
      <c r="D194" s="12">
        <f t="shared" si="3"/>
        <v>15.634429357798163</v>
      </c>
    </row>
    <row r="195" spans="1:4" x14ac:dyDescent="0.2">
      <c r="A195" s="13">
        <v>32448</v>
      </c>
      <c r="B195" s="26">
        <v>1.2030000000000001</v>
      </c>
      <c r="C195" s="12">
        <v>7.46</v>
      </c>
      <c r="D195" s="12">
        <f t="shared" si="3"/>
        <v>15.096757971737324</v>
      </c>
    </row>
    <row r="196" spans="1:4" x14ac:dyDescent="0.2">
      <c r="A196" s="13">
        <v>32478</v>
      </c>
      <c r="B196" s="26">
        <v>1.2070000000000001</v>
      </c>
      <c r="C196" s="12">
        <v>7.28</v>
      </c>
      <c r="D196" s="12">
        <f t="shared" si="3"/>
        <v>14.683669527754764</v>
      </c>
    </row>
    <row r="197" spans="1:4" x14ac:dyDescent="0.2">
      <c r="A197" s="13">
        <v>32509</v>
      </c>
      <c r="B197" s="26">
        <v>1.212</v>
      </c>
      <c r="C197" s="12">
        <v>7.17</v>
      </c>
      <c r="D197" s="12">
        <f t="shared" si="3"/>
        <v>14.402140000000001</v>
      </c>
    </row>
    <row r="198" spans="1:4" x14ac:dyDescent="0.2">
      <c r="A198" s="13">
        <v>32540</v>
      </c>
      <c r="B198" s="26">
        <v>1.216</v>
      </c>
      <c r="C198" s="12">
        <v>7.18</v>
      </c>
      <c r="D198" s="12">
        <f t="shared" si="3"/>
        <v>14.374785131578948</v>
      </c>
    </row>
    <row r="199" spans="1:4" x14ac:dyDescent="0.2">
      <c r="A199" s="13">
        <v>32568</v>
      </c>
      <c r="B199" s="26">
        <v>1.222</v>
      </c>
      <c r="C199" s="12">
        <v>7.24</v>
      </c>
      <c r="D199" s="12">
        <f t="shared" si="3"/>
        <v>14.423738919803601</v>
      </c>
    </row>
    <row r="200" spans="1:4" x14ac:dyDescent="0.2">
      <c r="A200" s="13">
        <v>32599</v>
      </c>
      <c r="B200" s="26">
        <v>1.2310000000000001</v>
      </c>
      <c r="C200" s="12">
        <v>7.52</v>
      </c>
      <c r="D200" s="12">
        <f t="shared" si="3"/>
        <v>14.872030934199834</v>
      </c>
    </row>
    <row r="201" spans="1:4" x14ac:dyDescent="0.2">
      <c r="A201" s="13">
        <v>32629</v>
      </c>
      <c r="B201" s="26">
        <v>1.2370000000000001</v>
      </c>
      <c r="C201" s="12">
        <v>7.72</v>
      </c>
      <c r="D201" s="12">
        <f t="shared" si="3"/>
        <v>15.193509199676635</v>
      </c>
    </row>
    <row r="202" spans="1:4" x14ac:dyDescent="0.2">
      <c r="A202" s="13">
        <v>32660</v>
      </c>
      <c r="B202" s="26">
        <v>1.2410000000000001</v>
      </c>
      <c r="C202" s="12">
        <v>8.02</v>
      </c>
      <c r="D202" s="12">
        <f t="shared" si="3"/>
        <v>15.733055664786461</v>
      </c>
    </row>
    <row r="203" spans="1:4" x14ac:dyDescent="0.2">
      <c r="A203" s="13">
        <v>32690</v>
      </c>
      <c r="B203" s="26">
        <v>1.2450000000000001</v>
      </c>
      <c r="C203" s="12">
        <v>8.1</v>
      </c>
      <c r="D203" s="12">
        <f t="shared" si="3"/>
        <v>15.838941686746987</v>
      </c>
    </row>
    <row r="204" spans="1:4" x14ac:dyDescent="0.2">
      <c r="A204" s="13">
        <v>32721</v>
      </c>
      <c r="B204" s="26">
        <v>1.2450000000000001</v>
      </c>
      <c r="C204" s="12">
        <v>8.11</v>
      </c>
      <c r="D204" s="12">
        <f t="shared" si="3"/>
        <v>15.858495935742969</v>
      </c>
    </row>
    <row r="205" spans="1:4" x14ac:dyDescent="0.2">
      <c r="A205" s="13">
        <v>32752</v>
      </c>
      <c r="B205" s="26">
        <v>1.248</v>
      </c>
      <c r="C205" s="12">
        <v>8.02</v>
      </c>
      <c r="D205" s="12">
        <f t="shared" si="3"/>
        <v>15.644809358974358</v>
      </c>
    </row>
    <row r="206" spans="1:4" x14ac:dyDescent="0.2">
      <c r="A206" s="13">
        <v>32782</v>
      </c>
      <c r="B206" s="26">
        <v>1.254</v>
      </c>
      <c r="C206" s="12">
        <v>7.87</v>
      </c>
      <c r="D206" s="12">
        <f t="shared" si="3"/>
        <v>15.27874519936204</v>
      </c>
    </row>
    <row r="207" spans="1:4" x14ac:dyDescent="0.2">
      <c r="A207" s="13">
        <v>32813</v>
      </c>
      <c r="B207" s="26">
        <v>1.2589999999999999</v>
      </c>
      <c r="C207" s="12">
        <v>7.52</v>
      </c>
      <c r="D207" s="12">
        <f t="shared" si="3"/>
        <v>14.541278856235106</v>
      </c>
    </row>
    <row r="208" spans="1:4" x14ac:dyDescent="0.2">
      <c r="A208" s="13">
        <v>32843</v>
      </c>
      <c r="B208" s="26">
        <v>1.2629999999999999</v>
      </c>
      <c r="C208" s="12">
        <v>7.27</v>
      </c>
      <c r="D208" s="12">
        <f t="shared" si="3"/>
        <v>14.013336563737136</v>
      </c>
    </row>
    <row r="209" spans="1:4" x14ac:dyDescent="0.2">
      <c r="A209" s="13">
        <v>32874</v>
      </c>
      <c r="B209" s="26">
        <v>1.2749999999999999</v>
      </c>
      <c r="C209" s="12">
        <v>7.18</v>
      </c>
      <c r="D209" s="12">
        <f t="shared" si="3"/>
        <v>13.709598996078432</v>
      </c>
    </row>
    <row r="210" spans="1:4" x14ac:dyDescent="0.2">
      <c r="A210" s="13">
        <v>32905</v>
      </c>
      <c r="B210" s="26">
        <v>1.28</v>
      </c>
      <c r="C210" s="12">
        <v>7.49</v>
      </c>
      <c r="D210" s="12">
        <f t="shared" si="3"/>
        <v>14.245652312500001</v>
      </c>
    </row>
    <row r="211" spans="1:4" x14ac:dyDescent="0.2">
      <c r="A211" s="13">
        <v>32933</v>
      </c>
      <c r="B211" s="26">
        <v>1.286</v>
      </c>
      <c r="C211" s="12">
        <v>7.58</v>
      </c>
      <c r="D211" s="12">
        <f t="shared" si="3"/>
        <v>14.349564790046657</v>
      </c>
    </row>
    <row r="212" spans="1:4" x14ac:dyDescent="0.2">
      <c r="A212" s="13">
        <v>32964</v>
      </c>
      <c r="B212" s="26">
        <v>1.2889999999999999</v>
      </c>
      <c r="C212" s="12">
        <v>7.7</v>
      </c>
      <c r="D212" s="12">
        <f t="shared" si="3"/>
        <v>14.542808999224205</v>
      </c>
    </row>
    <row r="213" spans="1:4" x14ac:dyDescent="0.2">
      <c r="A213" s="13">
        <v>32994</v>
      </c>
      <c r="B213" s="26">
        <v>1.2909999999999999</v>
      </c>
      <c r="C213" s="12">
        <v>7.98</v>
      </c>
      <c r="D213" s="12">
        <f t="shared" si="3"/>
        <v>15.048289635941131</v>
      </c>
    </row>
    <row r="214" spans="1:4" x14ac:dyDescent="0.2">
      <c r="A214" s="13">
        <v>33025</v>
      </c>
      <c r="B214" s="26">
        <v>1.2989999999999999</v>
      </c>
      <c r="C214" s="12">
        <v>8.1199999999999992</v>
      </c>
      <c r="D214" s="12">
        <f t="shared" si="3"/>
        <v>15.217992671285602</v>
      </c>
    </row>
    <row r="215" spans="1:4" x14ac:dyDescent="0.2">
      <c r="A215" s="13">
        <v>33055</v>
      </c>
      <c r="B215" s="26">
        <v>1.3049999999999999</v>
      </c>
      <c r="C215" s="12">
        <v>8.1999999999999993</v>
      </c>
      <c r="D215" s="12">
        <f t="shared" si="3"/>
        <v>15.29726651340996</v>
      </c>
    </row>
    <row r="216" spans="1:4" x14ac:dyDescent="0.2">
      <c r="A216" s="13">
        <v>33086</v>
      </c>
      <c r="B216" s="26">
        <v>1.3160000000000001</v>
      </c>
      <c r="C216" s="12">
        <v>8.26</v>
      </c>
      <c r="D216" s="12">
        <f t="shared" si="3"/>
        <v>15.280397446808511</v>
      </c>
    </row>
    <row r="217" spans="1:4" x14ac:dyDescent="0.2">
      <c r="A217" s="13">
        <v>33117</v>
      </c>
      <c r="B217" s="26">
        <v>1.325</v>
      </c>
      <c r="C217" s="12">
        <v>8.18</v>
      </c>
      <c r="D217" s="12">
        <f t="shared" si="3"/>
        <v>15.029617147169812</v>
      </c>
    </row>
    <row r="218" spans="1:4" x14ac:dyDescent="0.2">
      <c r="A218" s="13">
        <v>33147</v>
      </c>
      <c r="B218" s="26">
        <v>1.3340000000000001</v>
      </c>
      <c r="C218" s="12">
        <v>8.06</v>
      </c>
      <c r="D218" s="12">
        <f t="shared" si="3"/>
        <v>14.709222068965516</v>
      </c>
    </row>
    <row r="219" spans="1:4" x14ac:dyDescent="0.2">
      <c r="A219" s="13">
        <v>33178</v>
      </c>
      <c r="B219" s="26">
        <v>1.337</v>
      </c>
      <c r="C219" s="12">
        <v>7.82</v>
      </c>
      <c r="D219" s="12">
        <f t="shared" si="3"/>
        <v>14.23920813762154</v>
      </c>
    </row>
    <row r="220" spans="1:4" x14ac:dyDescent="0.2">
      <c r="A220" s="13">
        <v>33208</v>
      </c>
      <c r="B220" s="26">
        <v>1.3420000000000001</v>
      </c>
      <c r="C220" s="12">
        <v>7.62</v>
      </c>
      <c r="D220" s="12">
        <f t="shared" si="3"/>
        <v>13.823338658718331</v>
      </c>
    </row>
    <row r="221" spans="1:4" x14ac:dyDescent="0.2">
      <c r="A221" s="13">
        <v>33239</v>
      </c>
      <c r="B221" s="26">
        <v>1.347</v>
      </c>
      <c r="C221" s="12">
        <v>7.42</v>
      </c>
      <c r="D221" s="12">
        <f t="shared" si="3"/>
        <v>13.410556555308093</v>
      </c>
    </row>
    <row r="222" spans="1:4" x14ac:dyDescent="0.2">
      <c r="A222" s="13">
        <v>33270</v>
      </c>
      <c r="B222" s="26">
        <v>1.3480000000000001</v>
      </c>
      <c r="C222" s="12">
        <v>7.61</v>
      </c>
      <c r="D222" s="12">
        <f t="shared" si="3"/>
        <v>13.743750326409495</v>
      </c>
    </row>
    <row r="223" spans="1:4" x14ac:dyDescent="0.2">
      <c r="A223" s="13">
        <v>33298</v>
      </c>
      <c r="B223" s="26">
        <v>1.3480000000000001</v>
      </c>
      <c r="C223" s="12">
        <v>7.79</v>
      </c>
      <c r="D223" s="12">
        <f t="shared" si="3"/>
        <v>14.068832462908011</v>
      </c>
    </row>
    <row r="224" spans="1:4" x14ac:dyDescent="0.2">
      <c r="A224" s="13">
        <v>33329</v>
      </c>
      <c r="B224" s="26">
        <v>1.351</v>
      </c>
      <c r="C224" s="12">
        <v>7.99</v>
      </c>
      <c r="D224" s="12">
        <f t="shared" si="3"/>
        <v>14.397991828275352</v>
      </c>
    </row>
    <row r="225" spans="1:4" x14ac:dyDescent="0.2">
      <c r="A225" s="13">
        <v>33359</v>
      </c>
      <c r="B225" s="26">
        <v>1.3560000000000001</v>
      </c>
      <c r="C225" s="12">
        <v>8.15</v>
      </c>
      <c r="D225" s="12">
        <f t="shared" si="3"/>
        <v>14.632158997050148</v>
      </c>
    </row>
    <row r="226" spans="1:4" x14ac:dyDescent="0.2">
      <c r="A226" s="13">
        <v>33390</v>
      </c>
      <c r="B226" s="26">
        <v>1.36</v>
      </c>
      <c r="C226" s="12">
        <v>8.34</v>
      </c>
      <c r="D226" s="12">
        <f t="shared" si="3"/>
        <v>14.929237764705883</v>
      </c>
    </row>
    <row r="227" spans="1:4" x14ac:dyDescent="0.2">
      <c r="A227" s="13">
        <v>33420</v>
      </c>
      <c r="B227" s="26">
        <v>1.3620000000000001</v>
      </c>
      <c r="C227" s="12">
        <v>8.4</v>
      </c>
      <c r="D227" s="12">
        <f t="shared" si="3"/>
        <v>15.014562114537444</v>
      </c>
    </row>
    <row r="228" spans="1:4" x14ac:dyDescent="0.2">
      <c r="A228" s="13">
        <v>33451</v>
      </c>
      <c r="B228" s="26">
        <v>1.3660000000000001</v>
      </c>
      <c r="C228" s="12">
        <v>8.43</v>
      </c>
      <c r="D228" s="12">
        <f t="shared" si="3"/>
        <v>15.024062020497801</v>
      </c>
    </row>
    <row r="229" spans="1:4" x14ac:dyDescent="0.2">
      <c r="A229" s="13">
        <v>33482</v>
      </c>
      <c r="B229" s="26">
        <v>1.37</v>
      </c>
      <c r="C229" s="12">
        <v>8.39</v>
      </c>
      <c r="D229" s="12">
        <f t="shared" si="3"/>
        <v>14.909115737226278</v>
      </c>
    </row>
    <row r="230" spans="1:4" x14ac:dyDescent="0.2">
      <c r="A230" s="13">
        <v>33512</v>
      </c>
      <c r="B230" s="26">
        <v>1.3720000000000001</v>
      </c>
      <c r="C230" s="12">
        <v>8.33</v>
      </c>
      <c r="D230" s="12">
        <f t="shared" si="3"/>
        <v>14.780917142857144</v>
      </c>
    </row>
    <row r="231" spans="1:4" x14ac:dyDescent="0.2">
      <c r="A231" s="13">
        <v>33543</v>
      </c>
      <c r="B231" s="26">
        <v>1.3779999999999999</v>
      </c>
      <c r="C231" s="12">
        <v>7.96</v>
      </c>
      <c r="D231" s="12">
        <f t="shared" si="3"/>
        <v>14.062882322206097</v>
      </c>
    </row>
    <row r="232" spans="1:4" x14ac:dyDescent="0.2">
      <c r="A232" s="13">
        <v>33573</v>
      </c>
      <c r="B232" s="26">
        <v>1.3819999999999999</v>
      </c>
      <c r="C232" s="12">
        <v>7.81</v>
      </c>
      <c r="D232" s="12">
        <f t="shared" si="3"/>
        <v>13.757942286541246</v>
      </c>
    </row>
    <row r="233" spans="1:4" x14ac:dyDescent="0.2">
      <c r="A233" s="13">
        <v>33604</v>
      </c>
      <c r="B233" s="26">
        <v>1.383</v>
      </c>
      <c r="C233" s="12">
        <v>7.71</v>
      </c>
      <c r="D233" s="12">
        <f t="shared" si="3"/>
        <v>13.571963731019522</v>
      </c>
    </row>
    <row r="234" spans="1:4" x14ac:dyDescent="0.2">
      <c r="A234" s="13">
        <v>33635</v>
      </c>
      <c r="B234" s="26">
        <v>1.3859999999999999</v>
      </c>
      <c r="C234" s="12">
        <v>7.79</v>
      </c>
      <c r="D234" s="12">
        <f t="shared" si="3"/>
        <v>13.683106897546898</v>
      </c>
    </row>
    <row r="235" spans="1:4" x14ac:dyDescent="0.2">
      <c r="A235" s="13">
        <v>33664</v>
      </c>
      <c r="B235" s="26">
        <v>1.391</v>
      </c>
      <c r="C235" s="12">
        <v>8.02</v>
      </c>
      <c r="D235" s="12">
        <f t="shared" si="3"/>
        <v>14.036464471603162</v>
      </c>
    </row>
    <row r="236" spans="1:4" x14ac:dyDescent="0.2">
      <c r="A236" s="13">
        <v>33695</v>
      </c>
      <c r="B236" s="26">
        <v>1.3939999999999999</v>
      </c>
      <c r="C236" s="12">
        <v>8.0500000000000007</v>
      </c>
      <c r="D236" s="12">
        <f t="shared" si="3"/>
        <v>14.058649354375898</v>
      </c>
    </row>
    <row r="237" spans="1:4" x14ac:dyDescent="0.2">
      <c r="A237" s="13">
        <v>33725</v>
      </c>
      <c r="B237" s="26">
        <v>1.397</v>
      </c>
      <c r="C237" s="12">
        <v>8.41</v>
      </c>
      <c r="D237" s="12">
        <f t="shared" si="3"/>
        <v>14.655818639942735</v>
      </c>
    </row>
    <row r="238" spans="1:4" x14ac:dyDescent="0.2">
      <c r="A238" s="13">
        <v>33756</v>
      </c>
      <c r="B238" s="26">
        <v>1.401</v>
      </c>
      <c r="C238" s="12">
        <v>8.64</v>
      </c>
      <c r="D238" s="12">
        <f t="shared" si="3"/>
        <v>15.013643511777303</v>
      </c>
    </row>
    <row r="239" spans="1:4" x14ac:dyDescent="0.2">
      <c r="A239" s="13">
        <v>33786</v>
      </c>
      <c r="B239" s="26">
        <v>1.405</v>
      </c>
      <c r="C239" s="12">
        <v>8.57</v>
      </c>
      <c r="D239" s="12">
        <f t="shared" si="3"/>
        <v>14.849608028469753</v>
      </c>
    </row>
    <row r="240" spans="1:4" x14ac:dyDescent="0.2">
      <c r="A240" s="13">
        <v>33817</v>
      </c>
      <c r="B240" s="26">
        <v>1.4079999999999999</v>
      </c>
      <c r="C240" s="12">
        <v>8.6</v>
      </c>
      <c r="D240" s="12">
        <f t="shared" si="3"/>
        <v>14.869839772727273</v>
      </c>
    </row>
    <row r="241" spans="1:4" x14ac:dyDescent="0.2">
      <c r="A241" s="13">
        <v>33848</v>
      </c>
      <c r="B241" s="26">
        <v>1.411</v>
      </c>
      <c r="C241" s="12">
        <v>8.6199999999999992</v>
      </c>
      <c r="D241" s="12">
        <f t="shared" si="3"/>
        <v>14.872731736357192</v>
      </c>
    </row>
    <row r="242" spans="1:4" x14ac:dyDescent="0.2">
      <c r="A242" s="13">
        <v>33878</v>
      </c>
      <c r="B242" s="26">
        <v>1.417</v>
      </c>
      <c r="C242" s="12">
        <v>8.4700000000000006</v>
      </c>
      <c r="D242" s="12">
        <f t="shared" si="3"/>
        <v>14.552045786873677</v>
      </c>
    </row>
    <row r="243" spans="1:4" x14ac:dyDescent="0.2">
      <c r="A243" s="13">
        <v>33909</v>
      </c>
      <c r="B243" s="26">
        <v>1.421</v>
      </c>
      <c r="C243" s="12">
        <v>8.16</v>
      </c>
      <c r="D243" s="12">
        <f t="shared" si="3"/>
        <v>13.979980745953554</v>
      </c>
    </row>
    <row r="244" spans="1:4" x14ac:dyDescent="0.2">
      <c r="A244" s="13">
        <v>33939</v>
      </c>
      <c r="B244" s="26">
        <v>1.423</v>
      </c>
      <c r="C244" s="12">
        <v>7.87</v>
      </c>
      <c r="D244" s="12">
        <f t="shared" si="3"/>
        <v>13.464192888264229</v>
      </c>
    </row>
    <row r="245" spans="1:4" x14ac:dyDescent="0.2">
      <c r="A245" s="13">
        <v>33970</v>
      </c>
      <c r="B245" s="26">
        <v>1.4279999999999999</v>
      </c>
      <c r="C245" s="12">
        <v>7.75</v>
      </c>
      <c r="D245" s="12">
        <f t="shared" ref="D245:D308" si="4">C245*$B$557/B245</f>
        <v>13.212469187675071</v>
      </c>
    </row>
    <row r="246" spans="1:4" x14ac:dyDescent="0.2">
      <c r="A246" s="13">
        <v>34001</v>
      </c>
      <c r="B246" s="26">
        <v>1.431</v>
      </c>
      <c r="C246" s="12">
        <v>7.81</v>
      </c>
      <c r="D246" s="12">
        <f t="shared" si="4"/>
        <v>13.286845730258559</v>
      </c>
    </row>
    <row r="247" spans="1:4" x14ac:dyDescent="0.2">
      <c r="A247" s="13">
        <v>34029</v>
      </c>
      <c r="B247" s="26">
        <v>1.4330000000000001</v>
      </c>
      <c r="C247" s="12">
        <v>7.81</v>
      </c>
      <c r="D247" s="12">
        <f t="shared" si="4"/>
        <v>13.268301632937892</v>
      </c>
    </row>
    <row r="248" spans="1:4" x14ac:dyDescent="0.2">
      <c r="A248" s="13">
        <v>34060</v>
      </c>
      <c r="B248" s="26">
        <v>1.4379999999999999</v>
      </c>
      <c r="C248" s="12">
        <v>8.14</v>
      </c>
      <c r="D248" s="12">
        <f t="shared" si="4"/>
        <v>13.780850180806677</v>
      </c>
    </row>
    <row r="249" spans="1:4" x14ac:dyDescent="0.2">
      <c r="A249" s="13">
        <v>34090</v>
      </c>
      <c r="B249" s="26">
        <v>1.4419999999999999</v>
      </c>
      <c r="C249" s="12">
        <v>8.57</v>
      </c>
      <c r="D249" s="12">
        <f t="shared" si="4"/>
        <v>14.468584798890433</v>
      </c>
    </row>
    <row r="250" spans="1:4" x14ac:dyDescent="0.2">
      <c r="A250" s="13">
        <v>34121</v>
      </c>
      <c r="B250" s="26">
        <v>1.4430000000000001</v>
      </c>
      <c r="C250" s="12">
        <v>8.75</v>
      </c>
      <c r="D250" s="12">
        <f t="shared" si="4"/>
        <v>14.762238392238391</v>
      </c>
    </row>
    <row r="251" spans="1:4" x14ac:dyDescent="0.2">
      <c r="A251" s="13">
        <v>34151</v>
      </c>
      <c r="B251" s="26">
        <v>1.4450000000000001</v>
      </c>
      <c r="C251" s="12">
        <v>8.74</v>
      </c>
      <c r="D251" s="12">
        <f t="shared" si="4"/>
        <v>14.724958449826989</v>
      </c>
    </row>
    <row r="252" spans="1:4" x14ac:dyDescent="0.2">
      <c r="A252" s="13">
        <v>34182</v>
      </c>
      <c r="B252" s="26">
        <v>1.448</v>
      </c>
      <c r="C252" s="12">
        <v>8.74</v>
      </c>
      <c r="D252" s="12">
        <f t="shared" si="4"/>
        <v>14.694450939226519</v>
      </c>
    </row>
    <row r="253" spans="1:4" x14ac:dyDescent="0.2">
      <c r="A253" s="13">
        <v>34213</v>
      </c>
      <c r="B253" s="26">
        <v>1.45</v>
      </c>
      <c r="C253" s="12">
        <v>8.8000000000000007</v>
      </c>
      <c r="D253" s="12">
        <f t="shared" si="4"/>
        <v>14.774920827586209</v>
      </c>
    </row>
    <row r="254" spans="1:4" x14ac:dyDescent="0.2">
      <c r="A254" s="13">
        <v>34243</v>
      </c>
      <c r="B254" s="26">
        <v>1.456</v>
      </c>
      <c r="C254" s="12">
        <v>8.77</v>
      </c>
      <c r="D254" s="12">
        <f t="shared" si="4"/>
        <v>14.663873681318682</v>
      </c>
    </row>
    <row r="255" spans="1:4" x14ac:dyDescent="0.2">
      <c r="A255" s="13">
        <v>34274</v>
      </c>
      <c r="B255" s="26">
        <v>1.46</v>
      </c>
      <c r="C255" s="12">
        <v>8.2200000000000006</v>
      </c>
      <c r="D255" s="12">
        <f t="shared" si="4"/>
        <v>13.706591013698631</v>
      </c>
    </row>
    <row r="256" spans="1:4" x14ac:dyDescent="0.2">
      <c r="A256" s="13">
        <v>34304</v>
      </c>
      <c r="B256" s="26">
        <v>1.4630000000000001</v>
      </c>
      <c r="C256" s="12">
        <v>7.92</v>
      </c>
      <c r="D256" s="12">
        <f t="shared" si="4"/>
        <v>13.17926977443609</v>
      </c>
    </row>
    <row r="257" spans="1:4" x14ac:dyDescent="0.2">
      <c r="A257" s="13">
        <v>34335</v>
      </c>
      <c r="B257" s="26">
        <v>1.4630000000000001</v>
      </c>
      <c r="C257" s="12">
        <v>7.76</v>
      </c>
      <c r="D257" s="12">
        <f t="shared" si="4"/>
        <v>12.913021900205056</v>
      </c>
    </row>
    <row r="258" spans="1:4" x14ac:dyDescent="0.2">
      <c r="A258" s="13">
        <v>34366</v>
      </c>
      <c r="B258" s="26">
        <v>1.4670000000000001</v>
      </c>
      <c r="C258" s="12">
        <v>7.86</v>
      </c>
      <c r="D258" s="12">
        <f t="shared" si="4"/>
        <v>13.043763762781184</v>
      </c>
    </row>
    <row r="259" spans="1:4" x14ac:dyDescent="0.2">
      <c r="A259" s="13">
        <v>34394</v>
      </c>
      <c r="B259" s="26">
        <v>1.4710000000000001</v>
      </c>
      <c r="C259" s="12">
        <v>8.1</v>
      </c>
      <c r="D259" s="12">
        <f t="shared" si="4"/>
        <v>13.405494493541807</v>
      </c>
    </row>
    <row r="260" spans="1:4" x14ac:dyDescent="0.2">
      <c r="A260" s="13">
        <v>34425</v>
      </c>
      <c r="B260" s="26">
        <v>1.472</v>
      </c>
      <c r="C260" s="12">
        <v>8.32</v>
      </c>
      <c r="D260" s="12">
        <f t="shared" si="4"/>
        <v>13.760240000000001</v>
      </c>
    </row>
    <row r="261" spans="1:4" x14ac:dyDescent="0.2">
      <c r="A261" s="13">
        <v>34455</v>
      </c>
      <c r="B261" s="26">
        <v>1.4750000000000001</v>
      </c>
      <c r="C261" s="12">
        <v>8.5500000000000007</v>
      </c>
      <c r="D261" s="12">
        <f t="shared" si="4"/>
        <v>14.111870644067798</v>
      </c>
    </row>
    <row r="262" spans="1:4" x14ac:dyDescent="0.2">
      <c r="A262" s="13">
        <v>34486</v>
      </c>
      <c r="B262" s="26">
        <v>1.4790000000000001</v>
      </c>
      <c r="C262" s="12">
        <v>8.7899999999999991</v>
      </c>
      <c r="D262" s="12">
        <f t="shared" si="4"/>
        <v>14.46875602434077</v>
      </c>
    </row>
    <row r="263" spans="1:4" x14ac:dyDescent="0.2">
      <c r="A263" s="13">
        <v>34516</v>
      </c>
      <c r="B263" s="26">
        <v>1.484</v>
      </c>
      <c r="C263" s="12">
        <v>8.82</v>
      </c>
      <c r="D263" s="12">
        <f t="shared" si="4"/>
        <v>14.469221886792452</v>
      </c>
    </row>
    <row r="264" spans="1:4" x14ac:dyDescent="0.2">
      <c r="A264" s="13">
        <v>34547</v>
      </c>
      <c r="B264" s="26">
        <v>1.49</v>
      </c>
      <c r="C264" s="12">
        <v>8.8699999999999992</v>
      </c>
      <c r="D264" s="12">
        <f t="shared" si="4"/>
        <v>14.492651328859058</v>
      </c>
    </row>
    <row r="265" spans="1:4" x14ac:dyDescent="0.2">
      <c r="A265" s="13">
        <v>34578</v>
      </c>
      <c r="B265" s="26">
        <v>1.4930000000000001</v>
      </c>
      <c r="C265" s="12">
        <v>8.85</v>
      </c>
      <c r="D265" s="12">
        <f t="shared" si="4"/>
        <v>14.430917883456127</v>
      </c>
    </row>
    <row r="266" spans="1:4" x14ac:dyDescent="0.2">
      <c r="A266" s="13">
        <v>34608</v>
      </c>
      <c r="B266" s="26">
        <v>1.494</v>
      </c>
      <c r="C266" s="12">
        <v>8.58</v>
      </c>
      <c r="D266" s="12">
        <f t="shared" si="4"/>
        <v>13.981288032128512</v>
      </c>
    </row>
    <row r="267" spans="1:4" x14ac:dyDescent="0.2">
      <c r="A267" s="13">
        <v>34639</v>
      </c>
      <c r="B267" s="26">
        <v>1.498</v>
      </c>
      <c r="C267" s="12">
        <v>8.31</v>
      </c>
      <c r="D267" s="12">
        <f t="shared" si="4"/>
        <v>13.505159038718292</v>
      </c>
    </row>
    <row r="268" spans="1:4" x14ac:dyDescent="0.2">
      <c r="A268" s="13">
        <v>34669</v>
      </c>
      <c r="B268" s="26">
        <v>1.5009999999999999</v>
      </c>
      <c r="C268" s="12">
        <v>8.08</v>
      </c>
      <c r="D268" s="12">
        <f t="shared" si="4"/>
        <v>13.105124796802134</v>
      </c>
    </row>
    <row r="269" spans="1:4" x14ac:dyDescent="0.2">
      <c r="A269" s="13">
        <v>34700</v>
      </c>
      <c r="B269" s="26">
        <v>1.5049999999999999</v>
      </c>
      <c r="C269" s="12">
        <v>7.85</v>
      </c>
      <c r="D269" s="12">
        <f t="shared" si="4"/>
        <v>12.698243455149502</v>
      </c>
    </row>
    <row r="270" spans="1:4" x14ac:dyDescent="0.2">
      <c r="A270" s="13">
        <v>34731</v>
      </c>
      <c r="B270" s="26">
        <v>1.5089999999999999</v>
      </c>
      <c r="C270" s="12">
        <v>8.01</v>
      </c>
      <c r="D270" s="12">
        <f t="shared" si="4"/>
        <v>12.922715069582505</v>
      </c>
    </row>
    <row r="271" spans="1:4" x14ac:dyDescent="0.2">
      <c r="A271" s="13">
        <v>34759</v>
      </c>
      <c r="B271" s="26">
        <v>1.512</v>
      </c>
      <c r="C271" s="12">
        <v>8.14</v>
      </c>
      <c r="D271" s="12">
        <f t="shared" si="4"/>
        <v>13.106390582010583</v>
      </c>
    </row>
    <row r="272" spans="1:4" x14ac:dyDescent="0.2">
      <c r="A272" s="13">
        <v>34790</v>
      </c>
      <c r="B272" s="26">
        <v>1.518</v>
      </c>
      <c r="C272" s="12">
        <v>8.41</v>
      </c>
      <c r="D272" s="12">
        <f t="shared" si="4"/>
        <v>13.487601212121213</v>
      </c>
    </row>
    <row r="273" spans="1:4" x14ac:dyDescent="0.2">
      <c r="A273" s="13">
        <v>34820</v>
      </c>
      <c r="B273" s="26">
        <v>1.5209999999999999</v>
      </c>
      <c r="C273" s="12">
        <v>8.5299999999999994</v>
      </c>
      <c r="D273" s="12">
        <f t="shared" si="4"/>
        <v>13.653069769888232</v>
      </c>
    </row>
    <row r="274" spans="1:4" x14ac:dyDescent="0.2">
      <c r="A274" s="13">
        <v>34851</v>
      </c>
      <c r="B274" s="26">
        <v>1.524</v>
      </c>
      <c r="C274" s="12">
        <v>8.7200000000000006</v>
      </c>
      <c r="D274" s="12">
        <f t="shared" si="4"/>
        <v>13.929707926509188</v>
      </c>
    </row>
    <row r="275" spans="1:4" x14ac:dyDescent="0.2">
      <c r="A275" s="13">
        <v>34881</v>
      </c>
      <c r="B275" s="26">
        <v>1.526</v>
      </c>
      <c r="C275" s="12">
        <v>8.8000000000000007</v>
      </c>
      <c r="D275" s="12">
        <f t="shared" si="4"/>
        <v>14.039079423328966</v>
      </c>
    </row>
    <row r="276" spans="1:4" x14ac:dyDescent="0.2">
      <c r="A276" s="13">
        <v>34912</v>
      </c>
      <c r="B276" s="26">
        <v>1.5289999999999999</v>
      </c>
      <c r="C276" s="12">
        <v>8.7799999999999994</v>
      </c>
      <c r="D276" s="12">
        <f t="shared" si="4"/>
        <v>13.979689417920209</v>
      </c>
    </row>
    <row r="277" spans="1:4" x14ac:dyDescent="0.2">
      <c r="A277" s="13">
        <v>34943</v>
      </c>
      <c r="B277" s="26">
        <v>1.5309999999999999</v>
      </c>
      <c r="C277" s="12">
        <v>8.57</v>
      </c>
      <c r="D277" s="12">
        <f t="shared" si="4"/>
        <v>13.627497896799479</v>
      </c>
    </row>
    <row r="278" spans="1:4" x14ac:dyDescent="0.2">
      <c r="A278" s="13">
        <v>34973</v>
      </c>
      <c r="B278" s="26">
        <v>1.5349999999999999</v>
      </c>
      <c r="C278" s="12">
        <v>8.65</v>
      </c>
      <c r="D278" s="12">
        <f t="shared" si="4"/>
        <v>13.718866188925084</v>
      </c>
    </row>
    <row r="279" spans="1:4" x14ac:dyDescent="0.2">
      <c r="A279" s="13">
        <v>35004</v>
      </c>
      <c r="B279" s="26">
        <v>1.5369999999999999</v>
      </c>
      <c r="C279" s="12">
        <v>8.26</v>
      </c>
      <c r="D279" s="12">
        <f t="shared" si="4"/>
        <v>13.083281093038387</v>
      </c>
    </row>
    <row r="280" spans="1:4" x14ac:dyDescent="0.2">
      <c r="A280" s="13">
        <v>35034</v>
      </c>
      <c r="B280" s="26">
        <v>1.5389999999999999</v>
      </c>
      <c r="C280" s="12">
        <v>8.02</v>
      </c>
      <c r="D280" s="12">
        <f t="shared" si="4"/>
        <v>12.686629031838857</v>
      </c>
    </row>
    <row r="281" spans="1:4" x14ac:dyDescent="0.2">
      <c r="A281" s="13">
        <v>35065</v>
      </c>
      <c r="B281" s="26">
        <v>1.5469999999999999</v>
      </c>
      <c r="C281" s="12">
        <v>7.75</v>
      </c>
      <c r="D281" s="12">
        <f t="shared" si="4"/>
        <v>12.196125404007757</v>
      </c>
    </row>
    <row r="282" spans="1:4" x14ac:dyDescent="0.2">
      <c r="A282" s="13">
        <v>35096</v>
      </c>
      <c r="B282" s="26">
        <v>1.55</v>
      </c>
      <c r="C282" s="12">
        <v>7.81</v>
      </c>
      <c r="D282" s="12">
        <f t="shared" si="4"/>
        <v>12.266758864516127</v>
      </c>
    </row>
    <row r="283" spans="1:4" x14ac:dyDescent="0.2">
      <c r="A283" s="13">
        <v>35125</v>
      </c>
      <c r="B283" s="26">
        <v>1.5549999999999999</v>
      </c>
      <c r="C283" s="12">
        <v>8.09</v>
      </c>
      <c r="D283" s="12">
        <f t="shared" si="4"/>
        <v>12.665683189710611</v>
      </c>
    </row>
    <row r="284" spans="1:4" x14ac:dyDescent="0.2">
      <c r="A284" s="13">
        <v>35156</v>
      </c>
      <c r="B284" s="26">
        <v>1.5609999999999999</v>
      </c>
      <c r="C284" s="12">
        <v>8.24</v>
      </c>
      <c r="D284" s="12">
        <f t="shared" si="4"/>
        <v>12.850937194106343</v>
      </c>
    </row>
    <row r="285" spans="1:4" x14ac:dyDescent="0.2">
      <c r="A285" s="13">
        <v>35186</v>
      </c>
      <c r="B285" s="26">
        <v>1.5640000000000001</v>
      </c>
      <c r="C285" s="12">
        <v>8.5399999999999991</v>
      </c>
      <c r="D285" s="12">
        <f t="shared" si="4"/>
        <v>13.293263529411764</v>
      </c>
    </row>
    <row r="286" spans="1:4" x14ac:dyDescent="0.2">
      <c r="A286" s="13">
        <v>35217</v>
      </c>
      <c r="B286" s="26">
        <v>1.5669999999999999</v>
      </c>
      <c r="C286" s="12">
        <v>8.65</v>
      </c>
      <c r="D286" s="12">
        <f t="shared" si="4"/>
        <v>13.438710657306958</v>
      </c>
    </row>
    <row r="287" spans="1:4" x14ac:dyDescent="0.2">
      <c r="A287" s="13">
        <v>35247</v>
      </c>
      <c r="B287" s="26">
        <v>1.57</v>
      </c>
      <c r="C287" s="12">
        <v>8.73</v>
      </c>
      <c r="D287" s="12">
        <f t="shared" si="4"/>
        <v>13.537082751592356</v>
      </c>
    </row>
    <row r="288" spans="1:4" x14ac:dyDescent="0.2">
      <c r="A288" s="13">
        <v>35278</v>
      </c>
      <c r="B288" s="26">
        <v>1.5720000000000001</v>
      </c>
      <c r="C288" s="12">
        <v>8.86</v>
      </c>
      <c r="D288" s="12">
        <f t="shared" si="4"/>
        <v>13.721186666666666</v>
      </c>
    </row>
    <row r="289" spans="1:4" x14ac:dyDescent="0.2">
      <c r="A289" s="13">
        <v>35309</v>
      </c>
      <c r="B289" s="26">
        <v>1.577</v>
      </c>
      <c r="C289" s="12">
        <v>8.7899999999999991</v>
      </c>
      <c r="D289" s="12">
        <f t="shared" si="4"/>
        <v>13.569619632213064</v>
      </c>
    </row>
    <row r="290" spans="1:4" x14ac:dyDescent="0.2">
      <c r="A290" s="13">
        <v>35339</v>
      </c>
      <c r="B290" s="26">
        <v>1.5820000000000001</v>
      </c>
      <c r="C290" s="12">
        <v>8.67</v>
      </c>
      <c r="D290" s="12">
        <f t="shared" si="4"/>
        <v>13.342066801517065</v>
      </c>
    </row>
    <row r="291" spans="1:4" x14ac:dyDescent="0.2">
      <c r="A291" s="13">
        <v>35370</v>
      </c>
      <c r="B291" s="26">
        <v>1.587</v>
      </c>
      <c r="C291" s="12">
        <v>8.25</v>
      </c>
      <c r="D291" s="12">
        <f t="shared" si="4"/>
        <v>12.655739130434783</v>
      </c>
    </row>
    <row r="292" spans="1:4" x14ac:dyDescent="0.2">
      <c r="A292" s="13">
        <v>35400</v>
      </c>
      <c r="B292" s="26">
        <v>1.591</v>
      </c>
      <c r="C292" s="12">
        <v>7.99</v>
      </c>
      <c r="D292" s="12">
        <f t="shared" si="4"/>
        <v>12.226076027655562</v>
      </c>
    </row>
    <row r="293" spans="1:4" x14ac:dyDescent="0.2">
      <c r="A293" s="13">
        <v>35431</v>
      </c>
      <c r="B293" s="26">
        <v>1.5940000000000001</v>
      </c>
      <c r="C293" s="12">
        <v>7.87</v>
      </c>
      <c r="D293" s="12">
        <f t="shared" si="4"/>
        <v>12.019790765370137</v>
      </c>
    </row>
    <row r="294" spans="1:4" x14ac:dyDescent="0.2">
      <c r="A294" s="13">
        <v>35462</v>
      </c>
      <c r="B294" s="26">
        <v>1.597</v>
      </c>
      <c r="C294" s="12">
        <v>7.98</v>
      </c>
      <c r="D294" s="12">
        <f t="shared" si="4"/>
        <v>12.164897883531623</v>
      </c>
    </row>
    <row r="295" spans="1:4" x14ac:dyDescent="0.2">
      <c r="A295" s="13">
        <v>35490</v>
      </c>
      <c r="B295" s="26">
        <v>1.5980000000000001</v>
      </c>
      <c r="C295" s="12">
        <v>8.24</v>
      </c>
      <c r="D295" s="12">
        <f t="shared" si="4"/>
        <v>12.553387334167709</v>
      </c>
    </row>
    <row r="296" spans="1:4" x14ac:dyDescent="0.2">
      <c r="A296" s="13">
        <v>35521</v>
      </c>
      <c r="B296" s="26">
        <v>1.599</v>
      </c>
      <c r="C296" s="12">
        <v>8.3800000000000008</v>
      </c>
      <c r="D296" s="12">
        <f t="shared" si="4"/>
        <v>12.758688880550345</v>
      </c>
    </row>
    <row r="297" spans="1:4" x14ac:dyDescent="0.2">
      <c r="A297" s="13">
        <v>35551</v>
      </c>
      <c r="B297" s="26">
        <v>1.599</v>
      </c>
      <c r="C297" s="12">
        <v>8.65</v>
      </c>
      <c r="D297" s="12">
        <f t="shared" si="4"/>
        <v>13.169768355222015</v>
      </c>
    </row>
    <row r="298" spans="1:4" x14ac:dyDescent="0.2">
      <c r="A298" s="13">
        <v>35582</v>
      </c>
      <c r="B298" s="26">
        <v>1.6020000000000001</v>
      </c>
      <c r="C298" s="12">
        <v>8.91</v>
      </c>
      <c r="D298" s="12">
        <f t="shared" si="4"/>
        <v>13.540218876404493</v>
      </c>
    </row>
    <row r="299" spans="1:4" x14ac:dyDescent="0.2">
      <c r="A299" s="13">
        <v>35612</v>
      </c>
      <c r="B299" s="26">
        <v>1.6040000000000001</v>
      </c>
      <c r="C299" s="12">
        <v>8.74</v>
      </c>
      <c r="D299" s="12">
        <f t="shared" si="4"/>
        <v>13.26531481296758</v>
      </c>
    </row>
    <row r="300" spans="1:4" x14ac:dyDescent="0.2">
      <c r="A300" s="13">
        <v>35643</v>
      </c>
      <c r="B300" s="26">
        <v>1.6080000000000001</v>
      </c>
      <c r="C300" s="12">
        <v>8.8000000000000007</v>
      </c>
      <c r="D300" s="12">
        <f t="shared" si="4"/>
        <v>13.323156218905474</v>
      </c>
    </row>
    <row r="301" spans="1:4" x14ac:dyDescent="0.2">
      <c r="A301" s="13">
        <v>35674</v>
      </c>
      <c r="B301" s="26">
        <v>1.6120000000000001</v>
      </c>
      <c r="C301" s="12">
        <v>8.75</v>
      </c>
      <c r="D301" s="12">
        <f t="shared" si="4"/>
        <v>13.214584367245656</v>
      </c>
    </row>
    <row r="302" spans="1:4" x14ac:dyDescent="0.2">
      <c r="A302" s="13">
        <v>35704</v>
      </c>
      <c r="B302" s="26">
        <v>1.615</v>
      </c>
      <c r="C302" s="12">
        <v>8.59</v>
      </c>
      <c r="D302" s="12">
        <f t="shared" si="4"/>
        <v>12.948847900928792</v>
      </c>
    </row>
    <row r="303" spans="1:4" x14ac:dyDescent="0.2">
      <c r="A303" s="13">
        <v>35735</v>
      </c>
      <c r="B303" s="26">
        <v>1.617</v>
      </c>
      <c r="C303" s="12">
        <v>8.25</v>
      </c>
      <c r="D303" s="12">
        <f t="shared" si="4"/>
        <v>12.420938775510205</v>
      </c>
    </row>
    <row r="304" spans="1:4" x14ac:dyDescent="0.2">
      <c r="A304" s="13">
        <v>35765</v>
      </c>
      <c r="B304" s="26">
        <v>1.6180000000000001</v>
      </c>
      <c r="C304" s="12">
        <v>8.0299999999999994</v>
      </c>
      <c r="D304" s="12">
        <f t="shared" si="4"/>
        <v>12.08224173053152</v>
      </c>
    </row>
    <row r="305" spans="1:4" x14ac:dyDescent="0.2">
      <c r="A305" s="13">
        <v>35796</v>
      </c>
      <c r="B305" s="26">
        <v>1.62</v>
      </c>
      <c r="C305" s="12">
        <v>7.87</v>
      </c>
      <c r="D305" s="12">
        <f t="shared" si="4"/>
        <v>11.826880543209876</v>
      </c>
    </row>
    <row r="306" spans="1:4" x14ac:dyDescent="0.2">
      <c r="A306" s="13">
        <v>35827</v>
      </c>
      <c r="B306" s="26">
        <v>1.62</v>
      </c>
      <c r="C306" s="12">
        <v>7.97</v>
      </c>
      <c r="D306" s="12">
        <f t="shared" si="4"/>
        <v>11.977158567901233</v>
      </c>
    </row>
    <row r="307" spans="1:4" x14ac:dyDescent="0.2">
      <c r="A307" s="13">
        <v>35855</v>
      </c>
      <c r="B307" s="26">
        <v>1.62</v>
      </c>
      <c r="C307" s="12">
        <v>8.01</v>
      </c>
      <c r="D307" s="12">
        <f t="shared" si="4"/>
        <v>12.037269777777777</v>
      </c>
    </row>
    <row r="308" spans="1:4" x14ac:dyDescent="0.2">
      <c r="A308" s="13">
        <v>35886</v>
      </c>
      <c r="B308" s="26">
        <v>1.6220000000000001</v>
      </c>
      <c r="C308" s="12">
        <v>8.23</v>
      </c>
      <c r="D308" s="12">
        <f t="shared" si="4"/>
        <v>12.352631270036991</v>
      </c>
    </row>
    <row r="309" spans="1:4" x14ac:dyDescent="0.2">
      <c r="A309" s="13">
        <v>35916</v>
      </c>
      <c r="B309" s="26">
        <v>1.6259999999999999</v>
      </c>
      <c r="C309" s="12">
        <v>8.49</v>
      </c>
      <c r="D309" s="12">
        <f t="shared" ref="D309:D372" si="5">C309*$B$557/B309</f>
        <v>12.711524575645759</v>
      </c>
    </row>
    <row r="310" spans="1:4" x14ac:dyDescent="0.2">
      <c r="A310" s="13">
        <v>35947</v>
      </c>
      <c r="B310" s="26">
        <v>1.6279999999999999</v>
      </c>
      <c r="C310" s="12">
        <v>8.5299999999999994</v>
      </c>
      <c r="D310" s="12">
        <f t="shared" si="5"/>
        <v>12.755724275184274</v>
      </c>
    </row>
    <row r="311" spans="1:4" x14ac:dyDescent="0.2">
      <c r="A311" s="13">
        <v>35977</v>
      </c>
      <c r="B311" s="26">
        <v>1.6319999999999999</v>
      </c>
      <c r="C311" s="12">
        <v>8.58</v>
      </c>
      <c r="D311" s="12">
        <f t="shared" si="5"/>
        <v>12.799046764705883</v>
      </c>
    </row>
    <row r="312" spans="1:4" x14ac:dyDescent="0.2">
      <c r="A312" s="13">
        <v>36008</v>
      </c>
      <c r="B312" s="26">
        <v>1.6339999999999999</v>
      </c>
      <c r="C312" s="12">
        <v>8.57</v>
      </c>
      <c r="D312" s="12">
        <f t="shared" si="5"/>
        <v>12.768481811505509</v>
      </c>
    </row>
    <row r="313" spans="1:4" x14ac:dyDescent="0.2">
      <c r="A313" s="13">
        <v>36039</v>
      </c>
      <c r="B313" s="26">
        <v>1.635</v>
      </c>
      <c r="C313" s="12">
        <v>8.43</v>
      </c>
      <c r="D313" s="12">
        <f t="shared" si="5"/>
        <v>12.552213284403669</v>
      </c>
    </row>
    <row r="314" spans="1:4" x14ac:dyDescent="0.2">
      <c r="A314" s="13">
        <v>36069</v>
      </c>
      <c r="B314" s="26">
        <v>1.639</v>
      </c>
      <c r="C314" s="12">
        <v>8.25</v>
      </c>
      <c r="D314" s="12">
        <f t="shared" si="5"/>
        <v>12.254214765100672</v>
      </c>
    </row>
    <row r="315" spans="1:4" x14ac:dyDescent="0.2">
      <c r="A315" s="13">
        <v>36100</v>
      </c>
      <c r="B315" s="26">
        <v>1.641</v>
      </c>
      <c r="C315" s="12">
        <v>8.0399999999999991</v>
      </c>
      <c r="D315" s="12">
        <f t="shared" si="5"/>
        <v>11.927734405850089</v>
      </c>
    </row>
    <row r="316" spans="1:4" x14ac:dyDescent="0.2">
      <c r="A316" s="13">
        <v>36130</v>
      </c>
      <c r="B316" s="26">
        <v>1.6439999999999999</v>
      </c>
      <c r="C316" s="12">
        <v>7.92</v>
      </c>
      <c r="D316" s="12">
        <f t="shared" si="5"/>
        <v>11.728267445255476</v>
      </c>
    </row>
    <row r="317" spans="1:4" x14ac:dyDescent="0.2">
      <c r="A317" s="13">
        <v>36161</v>
      </c>
      <c r="B317" s="26">
        <v>1.647</v>
      </c>
      <c r="C317" s="12">
        <v>7.58</v>
      </c>
      <c r="D317" s="12">
        <f t="shared" si="5"/>
        <v>11.204335349119612</v>
      </c>
    </row>
    <row r="318" spans="1:4" x14ac:dyDescent="0.2">
      <c r="A318" s="13">
        <v>36192</v>
      </c>
      <c r="B318" s="26">
        <v>1.647</v>
      </c>
      <c r="C318" s="12">
        <v>7.92</v>
      </c>
      <c r="D318" s="12">
        <f t="shared" si="5"/>
        <v>11.706904480874316</v>
      </c>
    </row>
    <row r="319" spans="1:4" x14ac:dyDescent="0.2">
      <c r="A319" s="13">
        <v>36220</v>
      </c>
      <c r="B319" s="26">
        <v>1.6479999999999999</v>
      </c>
      <c r="C319" s="12">
        <v>7.9</v>
      </c>
      <c r="D319" s="12">
        <f t="shared" si="5"/>
        <v>11.67025582524272</v>
      </c>
    </row>
    <row r="320" spans="1:4" x14ac:dyDescent="0.2">
      <c r="A320" s="13">
        <v>36251</v>
      </c>
      <c r="B320" s="26">
        <v>1.659</v>
      </c>
      <c r="C320" s="12">
        <v>8.09</v>
      </c>
      <c r="D320" s="12">
        <f t="shared" si="5"/>
        <v>11.871692200120554</v>
      </c>
    </row>
    <row r="321" spans="1:4" x14ac:dyDescent="0.2">
      <c r="A321" s="13">
        <v>36281</v>
      </c>
      <c r="B321" s="26">
        <v>1.66</v>
      </c>
      <c r="C321" s="12">
        <v>8.27</v>
      </c>
      <c r="D321" s="12">
        <f t="shared" si="5"/>
        <v>12.128522939759035</v>
      </c>
    </row>
    <row r="322" spans="1:4" x14ac:dyDescent="0.2">
      <c r="A322" s="13">
        <v>36312</v>
      </c>
      <c r="B322" s="26">
        <v>1.66</v>
      </c>
      <c r="C322" s="12">
        <v>8.43</v>
      </c>
      <c r="D322" s="12">
        <f t="shared" si="5"/>
        <v>12.363173927710843</v>
      </c>
    </row>
    <row r="323" spans="1:4" x14ac:dyDescent="0.2">
      <c r="A323" s="13">
        <v>36342</v>
      </c>
      <c r="B323" s="26">
        <v>1.667</v>
      </c>
      <c r="C323" s="12">
        <v>8.49</v>
      </c>
      <c r="D323" s="12">
        <f t="shared" si="5"/>
        <v>12.398883599280145</v>
      </c>
    </row>
    <row r="324" spans="1:4" x14ac:dyDescent="0.2">
      <c r="A324" s="13">
        <v>36373</v>
      </c>
      <c r="B324" s="26">
        <v>1.671</v>
      </c>
      <c r="C324" s="12">
        <v>8.42</v>
      </c>
      <c r="D324" s="12">
        <f t="shared" si="5"/>
        <v>12.267219437462597</v>
      </c>
    </row>
    <row r="325" spans="1:4" x14ac:dyDescent="0.2">
      <c r="A325" s="13">
        <v>36404</v>
      </c>
      <c r="B325" s="26">
        <v>1.6779999999999999</v>
      </c>
      <c r="C325" s="12">
        <v>8.36</v>
      </c>
      <c r="D325" s="12">
        <f t="shared" si="5"/>
        <v>12.128994898688914</v>
      </c>
    </row>
    <row r="326" spans="1:4" x14ac:dyDescent="0.2">
      <c r="A326" s="13">
        <v>36434</v>
      </c>
      <c r="B326" s="26">
        <v>1.681</v>
      </c>
      <c r="C326" s="12">
        <v>8.3699999999999992</v>
      </c>
      <c r="D326" s="12">
        <f t="shared" si="5"/>
        <v>12.121831338488994</v>
      </c>
    </row>
    <row r="327" spans="1:4" x14ac:dyDescent="0.2">
      <c r="A327" s="13">
        <v>36465</v>
      </c>
      <c r="B327" s="26">
        <v>1.6839999999999999</v>
      </c>
      <c r="C327" s="12">
        <v>8.09</v>
      </c>
      <c r="D327" s="12">
        <f t="shared" si="5"/>
        <v>11.69544973871734</v>
      </c>
    </row>
    <row r="328" spans="1:4" x14ac:dyDescent="0.2">
      <c r="A328" s="13">
        <v>36495</v>
      </c>
      <c r="B328" s="26">
        <v>1.6879999999999999</v>
      </c>
      <c r="C328" s="12">
        <v>7.94</v>
      </c>
      <c r="D328" s="12">
        <f t="shared" si="5"/>
        <v>11.451399146919432</v>
      </c>
    </row>
    <row r="329" spans="1:4" x14ac:dyDescent="0.2">
      <c r="A329" s="13">
        <v>36526</v>
      </c>
      <c r="B329" s="26">
        <v>1.6930000000000001</v>
      </c>
      <c r="C329" s="12">
        <v>7.66</v>
      </c>
      <c r="D329" s="12">
        <f t="shared" si="5"/>
        <v>11.014944264619018</v>
      </c>
    </row>
    <row r="330" spans="1:4" x14ac:dyDescent="0.2">
      <c r="A330" s="13">
        <v>36557</v>
      </c>
      <c r="B330" s="26">
        <v>1.7</v>
      </c>
      <c r="C330" s="12">
        <v>7.71</v>
      </c>
      <c r="D330" s="12">
        <f t="shared" si="5"/>
        <v>11.041191670588235</v>
      </c>
    </row>
    <row r="331" spans="1:4" x14ac:dyDescent="0.2">
      <c r="A331" s="13">
        <v>36586</v>
      </c>
      <c r="B331" s="26">
        <v>1.71</v>
      </c>
      <c r="C331" s="12">
        <v>8.09</v>
      </c>
      <c r="D331" s="12">
        <f t="shared" si="5"/>
        <v>11.517624187134503</v>
      </c>
    </row>
    <row r="332" spans="1:4" x14ac:dyDescent="0.2">
      <c r="A332" s="13">
        <v>36617</v>
      </c>
      <c r="B332" s="26">
        <v>1.7090000000000001</v>
      </c>
      <c r="C332" s="12">
        <v>8.15</v>
      </c>
      <c r="D332" s="12">
        <f t="shared" si="5"/>
        <v>11.609834757167935</v>
      </c>
    </row>
    <row r="333" spans="1:4" x14ac:dyDescent="0.2">
      <c r="A333" s="13">
        <v>36647</v>
      </c>
      <c r="B333" s="26">
        <v>1.712</v>
      </c>
      <c r="C333" s="12">
        <v>8.34</v>
      </c>
      <c r="D333" s="12">
        <f t="shared" si="5"/>
        <v>11.859674859813085</v>
      </c>
    </row>
    <row r="334" spans="1:4" x14ac:dyDescent="0.2">
      <c r="A334" s="13">
        <v>36678</v>
      </c>
      <c r="B334" s="26">
        <v>1.722</v>
      </c>
      <c r="C334" s="12">
        <v>8.56</v>
      </c>
      <c r="D334" s="12">
        <f t="shared" si="5"/>
        <v>12.101831730545879</v>
      </c>
    </row>
    <row r="335" spans="1:4" x14ac:dyDescent="0.2">
      <c r="A335" s="13">
        <v>36708</v>
      </c>
      <c r="B335" s="26">
        <v>1.7270000000000001</v>
      </c>
      <c r="C335" s="12">
        <v>8.61</v>
      </c>
      <c r="D335" s="12">
        <f t="shared" si="5"/>
        <v>12.137278193398956</v>
      </c>
    </row>
    <row r="336" spans="1:4" x14ac:dyDescent="0.2">
      <c r="A336" s="13">
        <v>36739</v>
      </c>
      <c r="B336" s="26">
        <v>1.7270000000000001</v>
      </c>
      <c r="C336" s="12">
        <v>8.6300000000000008</v>
      </c>
      <c r="D336" s="12">
        <f t="shared" si="5"/>
        <v>12.165471638679792</v>
      </c>
    </row>
    <row r="337" spans="1:4" x14ac:dyDescent="0.2">
      <c r="A337" s="13">
        <v>36770</v>
      </c>
      <c r="B337" s="26">
        <v>1.736</v>
      </c>
      <c r="C337" s="12">
        <v>8.51</v>
      </c>
      <c r="D337" s="12">
        <f t="shared" si="5"/>
        <v>11.934118110599078</v>
      </c>
    </row>
    <row r="338" spans="1:4" x14ac:dyDescent="0.2">
      <c r="A338" s="13">
        <v>36800</v>
      </c>
      <c r="B338" s="26">
        <v>1.7390000000000001</v>
      </c>
      <c r="C338" s="12">
        <v>8.49</v>
      </c>
      <c r="D338" s="12">
        <f t="shared" si="5"/>
        <v>11.885531316848764</v>
      </c>
    </row>
    <row r="339" spans="1:4" x14ac:dyDescent="0.2">
      <c r="A339" s="13">
        <v>36831</v>
      </c>
      <c r="B339" s="26">
        <v>1.742</v>
      </c>
      <c r="C339" s="12">
        <v>8.15</v>
      </c>
      <c r="D339" s="12">
        <f t="shared" si="5"/>
        <v>11.389901033295063</v>
      </c>
    </row>
    <row r="340" spans="1:4" x14ac:dyDescent="0.2">
      <c r="A340" s="13">
        <v>36861</v>
      </c>
      <c r="B340" s="26">
        <v>1.746</v>
      </c>
      <c r="C340" s="12">
        <v>7.82</v>
      </c>
      <c r="D340" s="12">
        <f t="shared" si="5"/>
        <v>10.903677709049255</v>
      </c>
    </row>
    <row r="341" spans="1:4" x14ac:dyDescent="0.2">
      <c r="A341" s="13">
        <v>36892</v>
      </c>
      <c r="B341" s="26">
        <v>1.756</v>
      </c>
      <c r="C341" s="12">
        <v>7.73</v>
      </c>
      <c r="D341" s="12">
        <f t="shared" si="5"/>
        <v>10.716808610478362</v>
      </c>
    </row>
    <row r="342" spans="1:4" x14ac:dyDescent="0.2">
      <c r="A342" s="13">
        <v>36923</v>
      </c>
      <c r="B342" s="26">
        <v>1.76</v>
      </c>
      <c r="C342" s="12">
        <v>8.0399999999999991</v>
      </c>
      <c r="D342" s="12">
        <f t="shared" si="5"/>
        <v>11.121256909090906</v>
      </c>
    </row>
    <row r="343" spans="1:4" x14ac:dyDescent="0.2">
      <c r="A343" s="13">
        <v>36951</v>
      </c>
      <c r="B343" s="26">
        <v>1.7609999999999999</v>
      </c>
      <c r="C343" s="12">
        <v>8.32</v>
      </c>
      <c r="D343" s="12">
        <f t="shared" si="5"/>
        <v>11.502029119818287</v>
      </c>
    </row>
    <row r="344" spans="1:4" x14ac:dyDescent="0.2">
      <c r="A344" s="13">
        <v>36982</v>
      </c>
      <c r="B344" s="26">
        <v>1.764</v>
      </c>
      <c r="C344" s="12">
        <v>8.4600000000000009</v>
      </c>
      <c r="D344" s="12">
        <f t="shared" si="5"/>
        <v>11.675682448979593</v>
      </c>
    </row>
    <row r="345" spans="1:4" x14ac:dyDescent="0.2">
      <c r="A345" s="13">
        <v>37012</v>
      </c>
      <c r="B345" s="26">
        <v>1.7729999999999999</v>
      </c>
      <c r="C345" s="12">
        <v>8.83</v>
      </c>
      <c r="D345" s="12">
        <f t="shared" si="5"/>
        <v>12.124461545403271</v>
      </c>
    </row>
    <row r="346" spans="1:4" x14ac:dyDescent="0.2">
      <c r="A346" s="13">
        <v>37043</v>
      </c>
      <c r="B346" s="26">
        <v>1.7769999999999999</v>
      </c>
      <c r="C346" s="12">
        <v>9.07</v>
      </c>
      <c r="D346" s="12">
        <f t="shared" si="5"/>
        <v>12.425971457512663</v>
      </c>
    </row>
    <row r="347" spans="1:4" x14ac:dyDescent="0.2">
      <c r="A347" s="13">
        <v>37073</v>
      </c>
      <c r="B347" s="26">
        <v>1.774</v>
      </c>
      <c r="C347" s="12">
        <v>9.0299999999999994</v>
      </c>
      <c r="D347" s="12">
        <f t="shared" si="5"/>
        <v>12.392091950394587</v>
      </c>
    </row>
    <row r="348" spans="1:4" x14ac:dyDescent="0.2">
      <c r="A348" s="13">
        <v>37104</v>
      </c>
      <c r="B348" s="26">
        <v>1.774</v>
      </c>
      <c r="C348" s="12">
        <v>9.01</v>
      </c>
      <c r="D348" s="12">
        <f t="shared" si="5"/>
        <v>12.364645456595266</v>
      </c>
    </row>
    <row r="349" spans="1:4" x14ac:dyDescent="0.2">
      <c r="A349" s="13">
        <v>37135</v>
      </c>
      <c r="B349" s="26">
        <v>1.7809999999999999</v>
      </c>
      <c r="C349" s="12">
        <v>8.92</v>
      </c>
      <c r="D349" s="12">
        <f t="shared" si="5"/>
        <v>12.193023964065132</v>
      </c>
    </row>
    <row r="350" spans="1:4" x14ac:dyDescent="0.2">
      <c r="A350" s="13">
        <v>37165</v>
      </c>
      <c r="B350" s="26">
        <v>1.776</v>
      </c>
      <c r="C350" s="12">
        <v>8.84</v>
      </c>
      <c r="D350" s="12">
        <f t="shared" si="5"/>
        <v>12.117688828828829</v>
      </c>
    </row>
    <row r="351" spans="1:4" x14ac:dyDescent="0.2">
      <c r="A351" s="13">
        <v>37196</v>
      </c>
      <c r="B351" s="26">
        <v>1.7749999999999999</v>
      </c>
      <c r="C351" s="12">
        <v>8.48</v>
      </c>
      <c r="D351" s="12">
        <f t="shared" si="5"/>
        <v>11.630757138028171</v>
      </c>
    </row>
    <row r="352" spans="1:4" x14ac:dyDescent="0.2">
      <c r="A352" s="13">
        <v>37226</v>
      </c>
      <c r="B352" s="26">
        <v>1.774</v>
      </c>
      <c r="C352" s="12">
        <v>8.2899999999999991</v>
      </c>
      <c r="D352" s="12">
        <f t="shared" si="5"/>
        <v>11.376571679819616</v>
      </c>
    </row>
    <row r="353" spans="1:4" x14ac:dyDescent="0.2">
      <c r="A353" s="13">
        <v>37257</v>
      </c>
      <c r="B353" s="26">
        <v>1.7769999999999999</v>
      </c>
      <c r="C353" s="12">
        <v>8.07</v>
      </c>
      <c r="D353" s="12">
        <f t="shared" si="5"/>
        <v>11.055963579065843</v>
      </c>
    </row>
    <row r="354" spans="1:4" x14ac:dyDescent="0.2">
      <c r="A354" s="13">
        <v>37288</v>
      </c>
      <c r="B354" s="26">
        <v>1.78</v>
      </c>
      <c r="C354" s="12">
        <v>8.19</v>
      </c>
      <c r="D354" s="12">
        <f t="shared" si="5"/>
        <v>11.201453797752807</v>
      </c>
    </row>
    <row r="355" spans="1:4" x14ac:dyDescent="0.2">
      <c r="A355" s="13">
        <v>37316</v>
      </c>
      <c r="B355" s="26">
        <v>1.7849999999999999</v>
      </c>
      <c r="C355" s="12">
        <v>8.17</v>
      </c>
      <c r="D355" s="12">
        <f t="shared" si="5"/>
        <v>11.142799820728293</v>
      </c>
    </row>
    <row r="356" spans="1:4" x14ac:dyDescent="0.2">
      <c r="A356" s="13">
        <v>37347</v>
      </c>
      <c r="B356" s="26">
        <v>1.7929999999999999</v>
      </c>
      <c r="C356" s="12">
        <v>8.3699999999999992</v>
      </c>
      <c r="D356" s="12">
        <f t="shared" si="5"/>
        <v>11.364639419966537</v>
      </c>
    </row>
    <row r="357" spans="1:4" x14ac:dyDescent="0.2">
      <c r="A357" s="13">
        <v>37377</v>
      </c>
      <c r="B357" s="26">
        <v>1.7949999999999999</v>
      </c>
      <c r="C357" s="12">
        <v>8.64</v>
      </c>
      <c r="D357" s="12">
        <f t="shared" si="5"/>
        <v>11.718169671309195</v>
      </c>
    </row>
    <row r="358" spans="1:4" x14ac:dyDescent="0.2">
      <c r="A358" s="13">
        <v>37408</v>
      </c>
      <c r="B358" s="26">
        <v>1.796</v>
      </c>
      <c r="C358" s="12">
        <v>8.73</v>
      </c>
      <c r="D358" s="12">
        <f t="shared" si="5"/>
        <v>11.833641380846325</v>
      </c>
    </row>
    <row r="359" spans="1:4" x14ac:dyDescent="0.2">
      <c r="A359" s="13">
        <v>37438</v>
      </c>
      <c r="B359" s="26">
        <v>1.8</v>
      </c>
      <c r="C359" s="12">
        <v>8.82</v>
      </c>
      <c r="D359" s="12">
        <f t="shared" si="5"/>
        <v>11.9290696</v>
      </c>
    </row>
    <row r="360" spans="1:4" x14ac:dyDescent="0.2">
      <c r="A360" s="13">
        <v>37469</v>
      </c>
      <c r="B360" s="26">
        <v>1.8049999999999999</v>
      </c>
      <c r="C360" s="12">
        <v>8.7200000000000006</v>
      </c>
      <c r="D360" s="12">
        <f t="shared" si="5"/>
        <v>11.761149518005542</v>
      </c>
    </row>
    <row r="361" spans="1:4" x14ac:dyDescent="0.2">
      <c r="A361" s="13">
        <v>37500</v>
      </c>
      <c r="B361" s="26">
        <v>1.8080000000000001</v>
      </c>
      <c r="C361" s="12">
        <v>8.59</v>
      </c>
      <c r="D361" s="12">
        <f t="shared" si="5"/>
        <v>11.566587035398229</v>
      </c>
    </row>
    <row r="362" spans="1:4" x14ac:dyDescent="0.2">
      <c r="A362" s="13">
        <v>37530</v>
      </c>
      <c r="B362" s="26">
        <v>1.8120000000000001</v>
      </c>
      <c r="C362" s="12">
        <v>8.4700000000000006</v>
      </c>
      <c r="D362" s="12">
        <f t="shared" si="5"/>
        <v>11.379828300220751</v>
      </c>
    </row>
    <row r="363" spans="1:4" x14ac:dyDescent="0.2">
      <c r="A363" s="13">
        <v>37561</v>
      </c>
      <c r="B363" s="26">
        <v>1.8149999999999999</v>
      </c>
      <c r="C363" s="12">
        <v>8.31</v>
      </c>
      <c r="D363" s="12">
        <f t="shared" si="5"/>
        <v>11.146406743801654</v>
      </c>
    </row>
    <row r="364" spans="1:4" x14ac:dyDescent="0.2">
      <c r="A364" s="13">
        <v>37591</v>
      </c>
      <c r="B364" s="26">
        <v>1.8180000000000001</v>
      </c>
      <c r="C364" s="12">
        <v>8.08</v>
      </c>
      <c r="D364" s="12">
        <f t="shared" si="5"/>
        <v>10.820017777777778</v>
      </c>
    </row>
    <row r="365" spans="1:4" x14ac:dyDescent="0.2">
      <c r="A365" s="13">
        <v>37622</v>
      </c>
      <c r="B365" s="26">
        <v>1.8260000000000001</v>
      </c>
      <c r="C365" s="12">
        <v>8</v>
      </c>
      <c r="D365" s="12">
        <f t="shared" si="5"/>
        <v>10.665953997809419</v>
      </c>
    </row>
    <row r="366" spans="1:4" x14ac:dyDescent="0.2">
      <c r="A366" s="13">
        <v>37653</v>
      </c>
      <c r="B366" s="26">
        <v>1.8360000000000001</v>
      </c>
      <c r="C366" s="12">
        <v>8.02</v>
      </c>
      <c r="D366" s="12">
        <f t="shared" si="5"/>
        <v>10.634380217864923</v>
      </c>
    </row>
    <row r="367" spans="1:4" x14ac:dyDescent="0.2">
      <c r="A367" s="13">
        <v>37681</v>
      </c>
      <c r="B367" s="26">
        <v>1.839</v>
      </c>
      <c r="C367" s="12">
        <v>8.35</v>
      </c>
      <c r="D367" s="12">
        <f t="shared" si="5"/>
        <v>11.053892550299075</v>
      </c>
    </row>
    <row r="368" spans="1:4" x14ac:dyDescent="0.2">
      <c r="A368" s="13">
        <v>37712</v>
      </c>
      <c r="B368" s="26">
        <v>1.8320000000000001</v>
      </c>
      <c r="C368" s="12">
        <v>8.82</v>
      </c>
      <c r="D368" s="12">
        <f t="shared" si="5"/>
        <v>11.720701572052402</v>
      </c>
    </row>
    <row r="369" spans="1:4" x14ac:dyDescent="0.2">
      <c r="A369" s="13">
        <v>37742</v>
      </c>
      <c r="B369" s="26">
        <v>1.829</v>
      </c>
      <c r="C369" s="12">
        <v>8.99</v>
      </c>
      <c r="D369" s="12">
        <f t="shared" si="5"/>
        <v>11.966206101694915</v>
      </c>
    </row>
    <row r="370" spans="1:4" x14ac:dyDescent="0.2">
      <c r="A370" s="13">
        <v>37773</v>
      </c>
      <c r="B370" s="26">
        <v>1.831</v>
      </c>
      <c r="C370" s="12">
        <v>9.25</v>
      </c>
      <c r="D370" s="12">
        <f t="shared" si="5"/>
        <v>12.298832332058986</v>
      </c>
    </row>
    <row r="371" spans="1:4" x14ac:dyDescent="0.2">
      <c r="A371" s="13">
        <v>37803</v>
      </c>
      <c r="B371" s="26">
        <v>1.837</v>
      </c>
      <c r="C371" s="12">
        <v>9.2100000000000009</v>
      </c>
      <c r="D371" s="12">
        <f t="shared" si="5"/>
        <v>12.205651518780622</v>
      </c>
    </row>
    <row r="372" spans="1:4" x14ac:dyDescent="0.2">
      <c r="A372" s="13">
        <v>37834</v>
      </c>
      <c r="B372" s="26">
        <v>1.845</v>
      </c>
      <c r="C372" s="12">
        <v>9.2200000000000006</v>
      </c>
      <c r="D372" s="12">
        <f t="shared" si="5"/>
        <v>12.165922428184283</v>
      </c>
    </row>
    <row r="373" spans="1:4" x14ac:dyDescent="0.2">
      <c r="A373" s="13">
        <v>37865</v>
      </c>
      <c r="B373" s="26">
        <v>1.851</v>
      </c>
      <c r="C373" s="12">
        <v>8.92</v>
      </c>
      <c r="D373" s="12">
        <f t="shared" ref="D373:D436" si="6">C373*$B$557/B373</f>
        <v>11.731915548352243</v>
      </c>
    </row>
    <row r="374" spans="1:4" x14ac:dyDescent="0.2">
      <c r="A374" s="13">
        <v>37895</v>
      </c>
      <c r="B374" s="26">
        <v>1.849</v>
      </c>
      <c r="C374" s="12">
        <v>8.85</v>
      </c>
      <c r="D374" s="12">
        <f t="shared" si="6"/>
        <v>11.652439372633856</v>
      </c>
    </row>
    <row r="375" spans="1:4" x14ac:dyDescent="0.2">
      <c r="A375" s="13">
        <v>37926</v>
      </c>
      <c r="B375" s="26">
        <v>1.85</v>
      </c>
      <c r="C375" s="12">
        <v>8.7200000000000006</v>
      </c>
      <c r="D375" s="12">
        <f t="shared" si="6"/>
        <v>11.475067502702704</v>
      </c>
    </row>
    <row r="376" spans="1:4" x14ac:dyDescent="0.2">
      <c r="A376" s="13">
        <v>37956</v>
      </c>
      <c r="B376" s="26">
        <v>1.855</v>
      </c>
      <c r="C376" s="12">
        <v>8.3000000000000007</v>
      </c>
      <c r="D376" s="12">
        <f t="shared" si="6"/>
        <v>10.892928948787063</v>
      </c>
    </row>
    <row r="377" spans="1:4" x14ac:dyDescent="0.2">
      <c r="A377" s="13">
        <v>37987</v>
      </c>
      <c r="B377" s="26">
        <v>1.863</v>
      </c>
      <c r="C377" s="12">
        <v>8.24</v>
      </c>
      <c r="D377" s="12">
        <f t="shared" si="6"/>
        <v>10.767747160493828</v>
      </c>
    </row>
    <row r="378" spans="1:4" x14ac:dyDescent="0.2">
      <c r="A378" s="13">
        <v>38018</v>
      </c>
      <c r="B378" s="26">
        <v>1.867</v>
      </c>
      <c r="C378" s="12">
        <v>8.33</v>
      </c>
      <c r="D378" s="12">
        <f t="shared" si="6"/>
        <v>10.862034450990896</v>
      </c>
    </row>
    <row r="379" spans="1:4" x14ac:dyDescent="0.2">
      <c r="A379" s="13">
        <v>38047</v>
      </c>
      <c r="B379" s="26">
        <v>1.871</v>
      </c>
      <c r="C379" s="12">
        <v>8.6199999999999992</v>
      </c>
      <c r="D379" s="12">
        <f t="shared" si="6"/>
        <v>11.216154184927845</v>
      </c>
    </row>
    <row r="380" spans="1:4" x14ac:dyDescent="0.2">
      <c r="A380" s="13">
        <v>38078</v>
      </c>
      <c r="B380" s="26">
        <v>1.8740000000000001</v>
      </c>
      <c r="C380" s="12">
        <v>8.93</v>
      </c>
      <c r="D380" s="12">
        <f t="shared" si="6"/>
        <v>11.600918207043756</v>
      </c>
    </row>
    <row r="381" spans="1:4" x14ac:dyDescent="0.2">
      <c r="A381" s="13">
        <v>38108</v>
      </c>
      <c r="B381" s="26">
        <v>1.8819999999999999</v>
      </c>
      <c r="C381" s="12">
        <v>9.07</v>
      </c>
      <c r="D381" s="12">
        <f t="shared" si="6"/>
        <v>11.732705249734327</v>
      </c>
    </row>
    <row r="382" spans="1:4" x14ac:dyDescent="0.2">
      <c r="A382" s="13">
        <v>38139</v>
      </c>
      <c r="B382" s="26">
        <v>1.889</v>
      </c>
      <c r="C382" s="12">
        <v>9.2899999999999991</v>
      </c>
      <c r="D382" s="12">
        <f t="shared" si="6"/>
        <v>11.972759216516675</v>
      </c>
    </row>
    <row r="383" spans="1:4" x14ac:dyDescent="0.2">
      <c r="A383" s="13">
        <v>38169</v>
      </c>
      <c r="B383" s="26">
        <v>1.891</v>
      </c>
      <c r="C383" s="12">
        <v>9.36</v>
      </c>
      <c r="D383" s="12">
        <f t="shared" si="6"/>
        <v>12.050215462718137</v>
      </c>
    </row>
    <row r="384" spans="1:4" x14ac:dyDescent="0.2">
      <c r="A384" s="13">
        <v>38200</v>
      </c>
      <c r="B384" s="26">
        <v>1.8919999999999999</v>
      </c>
      <c r="C384" s="12">
        <v>9.5</v>
      </c>
      <c r="D384" s="12">
        <f t="shared" si="6"/>
        <v>12.223989429175475</v>
      </c>
    </row>
    <row r="385" spans="1:4" x14ac:dyDescent="0.2">
      <c r="A385" s="13">
        <v>38231</v>
      </c>
      <c r="B385" s="26">
        <v>1.8979999999999999</v>
      </c>
      <c r="C385" s="12">
        <v>9.39</v>
      </c>
      <c r="D385" s="12">
        <f t="shared" si="6"/>
        <v>12.044253192834564</v>
      </c>
    </row>
    <row r="386" spans="1:4" x14ac:dyDescent="0.2">
      <c r="A386" s="13">
        <v>38261</v>
      </c>
      <c r="B386" s="26">
        <v>1.9079999999999999</v>
      </c>
      <c r="C386" s="12">
        <v>9.0500000000000007</v>
      </c>
      <c r="D386" s="12">
        <f t="shared" si="6"/>
        <v>11.547306708595389</v>
      </c>
    </row>
    <row r="387" spans="1:4" x14ac:dyDescent="0.2">
      <c r="A387" s="13">
        <v>38292</v>
      </c>
      <c r="B387" s="26">
        <v>1.917</v>
      </c>
      <c r="C387" s="12">
        <v>8.9600000000000009</v>
      </c>
      <c r="D387" s="12">
        <f t="shared" si="6"/>
        <v>11.378798038601984</v>
      </c>
    </row>
    <row r="388" spans="1:4" x14ac:dyDescent="0.2">
      <c r="A388" s="13">
        <v>38322</v>
      </c>
      <c r="B388" s="26">
        <v>1.917</v>
      </c>
      <c r="C388" s="12">
        <v>8.58</v>
      </c>
      <c r="D388" s="12">
        <f t="shared" si="6"/>
        <v>10.896215086071987</v>
      </c>
    </row>
    <row r="389" spans="1:4" x14ac:dyDescent="0.2">
      <c r="A389" s="13">
        <v>38353</v>
      </c>
      <c r="B389" s="26">
        <v>1.9159999999999999</v>
      </c>
      <c r="C389" s="12">
        <v>8.5</v>
      </c>
      <c r="D389" s="12">
        <f t="shared" si="6"/>
        <v>10.800252609603341</v>
      </c>
    </row>
    <row r="390" spans="1:4" x14ac:dyDescent="0.2">
      <c r="A390" s="13">
        <v>38384</v>
      </c>
      <c r="B390" s="26">
        <v>1.9239999999999999</v>
      </c>
      <c r="C390" s="12">
        <v>8.74</v>
      </c>
      <c r="D390" s="12">
        <f t="shared" si="6"/>
        <v>11.059025446985448</v>
      </c>
    </row>
    <row r="391" spans="1:4" x14ac:dyDescent="0.2">
      <c r="A391" s="13">
        <v>38412</v>
      </c>
      <c r="B391" s="26">
        <v>1.931</v>
      </c>
      <c r="C391" s="12">
        <v>8.86</v>
      </c>
      <c r="D391" s="12">
        <f t="shared" si="6"/>
        <v>11.170225499741067</v>
      </c>
    </row>
    <row r="392" spans="1:4" x14ac:dyDescent="0.2">
      <c r="A392" s="13">
        <v>38443</v>
      </c>
      <c r="B392" s="26">
        <v>1.9370000000000001</v>
      </c>
      <c r="C392" s="12">
        <v>9.2100000000000009</v>
      </c>
      <c r="D392" s="12">
        <f t="shared" si="6"/>
        <v>11.575519793495095</v>
      </c>
    </row>
    <row r="393" spans="1:4" x14ac:dyDescent="0.2">
      <c r="A393" s="13">
        <v>38473</v>
      </c>
      <c r="B393" s="26">
        <v>1.9359999999999999</v>
      </c>
      <c r="C393" s="12">
        <v>9.5500000000000007</v>
      </c>
      <c r="D393" s="12">
        <f t="shared" si="6"/>
        <v>12.009046074380167</v>
      </c>
    </row>
    <row r="394" spans="1:4" x14ac:dyDescent="0.2">
      <c r="A394" s="13">
        <v>38504</v>
      </c>
      <c r="B394" s="26">
        <v>1.9370000000000001</v>
      </c>
      <c r="C394" s="12">
        <v>9.77</v>
      </c>
      <c r="D394" s="12">
        <f t="shared" si="6"/>
        <v>12.279351615900877</v>
      </c>
    </row>
    <row r="395" spans="1:4" x14ac:dyDescent="0.2">
      <c r="A395" s="13">
        <v>38534</v>
      </c>
      <c r="B395" s="26">
        <v>1.9490000000000001</v>
      </c>
      <c r="C395" s="12">
        <v>9.75</v>
      </c>
      <c r="D395" s="12">
        <f t="shared" si="6"/>
        <v>12.178765520779887</v>
      </c>
    </row>
    <row r="396" spans="1:4" x14ac:dyDescent="0.2">
      <c r="A396" s="13">
        <v>38565</v>
      </c>
      <c r="B396" s="26">
        <v>1.9610000000000001</v>
      </c>
      <c r="C396" s="12">
        <v>9.91</v>
      </c>
      <c r="D396" s="12">
        <f t="shared" si="6"/>
        <v>12.302873350331463</v>
      </c>
    </row>
    <row r="397" spans="1:4" x14ac:dyDescent="0.2">
      <c r="A397" s="13">
        <v>38596</v>
      </c>
      <c r="B397" s="26">
        <v>1.988</v>
      </c>
      <c r="C397" s="12">
        <v>9.91</v>
      </c>
      <c r="D397" s="12">
        <f t="shared" si="6"/>
        <v>12.135782012072434</v>
      </c>
    </row>
    <row r="398" spans="1:4" x14ac:dyDescent="0.2">
      <c r="A398" s="13">
        <v>38626</v>
      </c>
      <c r="B398" s="26">
        <v>1.9910000000000001</v>
      </c>
      <c r="C398" s="12">
        <v>9.73</v>
      </c>
      <c r="D398" s="12">
        <f t="shared" si="6"/>
        <v>11.897400261175289</v>
      </c>
    </row>
    <row r="399" spans="1:4" x14ac:dyDescent="0.2">
      <c r="A399" s="13">
        <v>38657</v>
      </c>
      <c r="B399" s="26">
        <v>1.9810000000000001</v>
      </c>
      <c r="C399" s="12">
        <v>9.74</v>
      </c>
      <c r="D399" s="12">
        <f t="shared" si="6"/>
        <v>11.96974707723372</v>
      </c>
    </row>
    <row r="400" spans="1:4" x14ac:dyDescent="0.2">
      <c r="A400" s="13">
        <v>38687</v>
      </c>
      <c r="B400" s="26">
        <v>1.9810000000000001</v>
      </c>
      <c r="C400" s="12">
        <v>9.25</v>
      </c>
      <c r="D400" s="12">
        <f t="shared" si="6"/>
        <v>11.367572942958102</v>
      </c>
    </row>
    <row r="401" spans="1:4" x14ac:dyDescent="0.2">
      <c r="A401" s="13">
        <v>38718</v>
      </c>
      <c r="B401" s="26">
        <v>1.9930000000000001</v>
      </c>
      <c r="C401" s="12">
        <v>9.5500000000000007</v>
      </c>
      <c r="D401" s="12">
        <f t="shared" si="6"/>
        <v>11.665586151530357</v>
      </c>
    </row>
    <row r="402" spans="1:4" x14ac:dyDescent="0.2">
      <c r="A402" s="13">
        <v>38749</v>
      </c>
      <c r="B402" s="26">
        <v>1.994</v>
      </c>
      <c r="C402" s="12">
        <v>9.8000000000000007</v>
      </c>
      <c r="D402" s="12">
        <f t="shared" si="6"/>
        <v>11.964964493480441</v>
      </c>
    </row>
    <row r="403" spans="1:4" x14ac:dyDescent="0.2">
      <c r="A403" s="13">
        <v>38777</v>
      </c>
      <c r="B403" s="26">
        <v>1.9970000000000001</v>
      </c>
      <c r="C403" s="12">
        <v>9.8699999999999992</v>
      </c>
      <c r="D403" s="12">
        <f t="shared" si="6"/>
        <v>12.032325728592888</v>
      </c>
    </row>
    <row r="404" spans="1:4" x14ac:dyDescent="0.2">
      <c r="A404" s="13">
        <v>38808</v>
      </c>
      <c r="B404" s="26">
        <v>2.0070000000000001</v>
      </c>
      <c r="C404" s="12">
        <v>10.32</v>
      </c>
      <c r="D404" s="12">
        <f t="shared" si="6"/>
        <v>12.518226846038864</v>
      </c>
    </row>
    <row r="405" spans="1:4" x14ac:dyDescent="0.2">
      <c r="A405" s="13">
        <v>38838</v>
      </c>
      <c r="B405" s="26">
        <v>2.0129999999999999</v>
      </c>
      <c r="C405" s="12">
        <v>10.61</v>
      </c>
      <c r="D405" s="12">
        <f t="shared" si="6"/>
        <v>12.831638072528564</v>
      </c>
    </row>
    <row r="406" spans="1:4" x14ac:dyDescent="0.2">
      <c r="A406" s="13">
        <v>38869</v>
      </c>
      <c r="B406" s="26">
        <v>2.0179999999999998</v>
      </c>
      <c r="C406" s="12">
        <v>10.85</v>
      </c>
      <c r="D406" s="12">
        <f t="shared" si="6"/>
        <v>13.089379781962341</v>
      </c>
    </row>
    <row r="407" spans="1:4" x14ac:dyDescent="0.2">
      <c r="A407" s="13">
        <v>38899</v>
      </c>
      <c r="B407" s="26">
        <v>2.0289999999999999</v>
      </c>
      <c r="C407" s="12">
        <v>10.96</v>
      </c>
      <c r="D407" s="12">
        <f t="shared" si="6"/>
        <v>13.150401103992115</v>
      </c>
    </row>
    <row r="408" spans="1:4" x14ac:dyDescent="0.2">
      <c r="A408" s="13">
        <v>38930</v>
      </c>
      <c r="B408" s="26">
        <v>2.0379999999999998</v>
      </c>
      <c r="C408" s="12">
        <v>10.94</v>
      </c>
      <c r="D408" s="12">
        <f t="shared" si="6"/>
        <v>13.068436584887145</v>
      </c>
    </row>
    <row r="409" spans="1:4" x14ac:dyDescent="0.2">
      <c r="A409" s="13">
        <v>38961</v>
      </c>
      <c r="B409" s="26">
        <v>2.028</v>
      </c>
      <c r="C409" s="12">
        <v>10.94</v>
      </c>
      <c r="D409" s="12">
        <f t="shared" si="6"/>
        <v>13.132876607495067</v>
      </c>
    </row>
    <row r="410" spans="1:4" x14ac:dyDescent="0.2">
      <c r="A410" s="13">
        <v>38991</v>
      </c>
      <c r="B410" s="26">
        <v>2.0190000000000001</v>
      </c>
      <c r="C410" s="12">
        <v>10.58</v>
      </c>
      <c r="D410" s="12">
        <f t="shared" si="6"/>
        <v>12.757331510648836</v>
      </c>
    </row>
    <row r="411" spans="1:4" x14ac:dyDescent="0.2">
      <c r="A411" s="13">
        <v>39022</v>
      </c>
      <c r="B411" s="26">
        <v>2.02</v>
      </c>
      <c r="C411" s="12">
        <v>10.18</v>
      </c>
      <c r="D411" s="12">
        <f t="shared" si="6"/>
        <v>12.268935999999998</v>
      </c>
    </row>
    <row r="412" spans="1:4" x14ac:dyDescent="0.2">
      <c r="A412" s="13">
        <v>39052</v>
      </c>
      <c r="B412" s="26">
        <v>2.0310000000000001</v>
      </c>
      <c r="C412" s="12">
        <v>9.84</v>
      </c>
      <c r="D412" s="12">
        <f t="shared" si="6"/>
        <v>11.794938138847858</v>
      </c>
    </row>
    <row r="413" spans="1:4" x14ac:dyDescent="0.2">
      <c r="A413" s="13">
        <v>39083</v>
      </c>
      <c r="B413" s="26">
        <v>2.03437</v>
      </c>
      <c r="C413" s="12">
        <v>10.06</v>
      </c>
      <c r="D413" s="12">
        <f t="shared" si="6"/>
        <v>12.038670566317828</v>
      </c>
    </row>
    <row r="414" spans="1:4" x14ac:dyDescent="0.2">
      <c r="A414" s="13">
        <v>39114</v>
      </c>
      <c r="B414" s="26">
        <v>2.0422600000000002</v>
      </c>
      <c r="C414" s="12">
        <v>9.89</v>
      </c>
      <c r="D414" s="12">
        <f t="shared" si="6"/>
        <v>11.78950993507193</v>
      </c>
    </row>
    <row r="415" spans="1:4" x14ac:dyDescent="0.2">
      <c r="A415" s="13">
        <v>39142</v>
      </c>
      <c r="B415" s="26">
        <v>2.05288</v>
      </c>
      <c r="C415" s="12">
        <v>10.27</v>
      </c>
      <c r="D415" s="12">
        <f t="shared" si="6"/>
        <v>12.179161022563422</v>
      </c>
    </row>
    <row r="416" spans="1:4" x14ac:dyDescent="0.2">
      <c r="A416" s="13">
        <v>39173</v>
      </c>
      <c r="B416" s="26">
        <v>2.05904</v>
      </c>
      <c r="C416" s="12">
        <v>10.63</v>
      </c>
      <c r="D416" s="12">
        <f t="shared" si="6"/>
        <v>12.568370463905511</v>
      </c>
    </row>
    <row r="417" spans="1:4" x14ac:dyDescent="0.2">
      <c r="A417" s="13">
        <v>39203</v>
      </c>
      <c r="B417" s="26">
        <v>2.0675500000000002</v>
      </c>
      <c r="C417" s="12">
        <v>10.77</v>
      </c>
      <c r="D417" s="12">
        <f t="shared" si="6"/>
        <v>12.681486822567772</v>
      </c>
    </row>
    <row r="418" spans="1:4" x14ac:dyDescent="0.2">
      <c r="A418" s="13">
        <v>39234</v>
      </c>
      <c r="B418" s="26">
        <v>2.0723400000000001</v>
      </c>
      <c r="C418" s="12">
        <v>11.09</v>
      </c>
      <c r="D418" s="12">
        <f t="shared" si="6"/>
        <v>13.028098362237856</v>
      </c>
    </row>
    <row r="419" spans="1:4" x14ac:dyDescent="0.2">
      <c r="A419" s="13">
        <v>39264</v>
      </c>
      <c r="B419" s="26">
        <v>2.0760299999999998</v>
      </c>
      <c r="C419" s="12">
        <v>11.07</v>
      </c>
      <c r="D419" s="12">
        <f t="shared" si="6"/>
        <v>12.981488359994799</v>
      </c>
    </row>
    <row r="420" spans="1:4" x14ac:dyDescent="0.2">
      <c r="A420" s="13">
        <v>39295</v>
      </c>
      <c r="B420" s="26">
        <v>2.07667</v>
      </c>
      <c r="C420" s="12">
        <v>11.07</v>
      </c>
      <c r="D420" s="12">
        <f t="shared" si="6"/>
        <v>12.977487650902647</v>
      </c>
    </row>
    <row r="421" spans="1:4" x14ac:dyDescent="0.2">
      <c r="A421" s="13">
        <v>39326</v>
      </c>
      <c r="B421" s="26">
        <v>2.0854699999999999</v>
      </c>
      <c r="C421" s="12">
        <v>10.96</v>
      </c>
      <c r="D421" s="12">
        <f t="shared" si="6"/>
        <v>12.794316791898231</v>
      </c>
    </row>
    <row r="422" spans="1:4" x14ac:dyDescent="0.2">
      <c r="A422" s="13">
        <v>39356</v>
      </c>
      <c r="B422" s="26">
        <v>2.0918999999999999</v>
      </c>
      <c r="C422" s="12">
        <v>10.82</v>
      </c>
      <c r="D422" s="12">
        <f t="shared" si="6"/>
        <v>12.592061417849802</v>
      </c>
    </row>
    <row r="423" spans="1:4" x14ac:dyDescent="0.2">
      <c r="A423" s="13">
        <v>39387</v>
      </c>
      <c r="B423" s="26">
        <v>2.1083400000000001</v>
      </c>
      <c r="C423" s="12">
        <v>10.7</v>
      </c>
      <c r="D423" s="12">
        <f t="shared" si="6"/>
        <v>12.355309295464677</v>
      </c>
    </row>
    <row r="424" spans="1:4" x14ac:dyDescent="0.2">
      <c r="A424" s="13">
        <v>39417</v>
      </c>
      <c r="B424" s="26">
        <v>2.1144500000000002</v>
      </c>
      <c r="C424" s="12">
        <v>10.33</v>
      </c>
      <c r="D424" s="12">
        <f t="shared" si="6"/>
        <v>11.893601797157652</v>
      </c>
    </row>
    <row r="425" spans="1:4" x14ac:dyDescent="0.2">
      <c r="A425" s="13">
        <v>39448</v>
      </c>
      <c r="B425" s="26">
        <v>2.12174</v>
      </c>
      <c r="C425" s="12">
        <v>10.14</v>
      </c>
      <c r="D425" s="12">
        <f t="shared" si="6"/>
        <v>11.634729307078153</v>
      </c>
    </row>
    <row r="426" spans="1:4" x14ac:dyDescent="0.2">
      <c r="A426" s="13">
        <v>39479</v>
      </c>
      <c r="B426" s="26">
        <v>2.1268699999999998</v>
      </c>
      <c r="C426" s="12">
        <v>10.16</v>
      </c>
      <c r="D426" s="12">
        <f t="shared" si="6"/>
        <v>11.62955923023034</v>
      </c>
    </row>
    <row r="427" spans="1:4" x14ac:dyDescent="0.2">
      <c r="A427" s="13">
        <v>39508</v>
      </c>
      <c r="B427" s="26">
        <v>2.1344799999999999</v>
      </c>
      <c r="C427" s="12">
        <v>10.45</v>
      </c>
      <c r="D427" s="12">
        <f t="shared" si="6"/>
        <v>11.918859300625913</v>
      </c>
    </row>
    <row r="428" spans="1:4" x14ac:dyDescent="0.2">
      <c r="A428" s="13">
        <v>39539</v>
      </c>
      <c r="B428" s="26">
        <v>2.1394199999999999</v>
      </c>
      <c r="C428" s="12">
        <v>10.93</v>
      </c>
      <c r="D428" s="12">
        <f t="shared" si="6"/>
        <v>12.437543221994748</v>
      </c>
    </row>
    <row r="429" spans="1:4" x14ac:dyDescent="0.2">
      <c r="A429" s="13">
        <v>39569</v>
      </c>
      <c r="B429" s="26">
        <v>2.1520800000000002</v>
      </c>
      <c r="C429" s="12">
        <v>11.4</v>
      </c>
      <c r="D429" s="12">
        <f t="shared" si="6"/>
        <v>12.896056652169063</v>
      </c>
    </row>
    <row r="430" spans="1:4" x14ac:dyDescent="0.2">
      <c r="A430" s="13">
        <v>39600</v>
      </c>
      <c r="B430" s="26">
        <v>2.1746300000000001</v>
      </c>
      <c r="C430" s="12">
        <v>11.77</v>
      </c>
      <c r="D430" s="12">
        <f t="shared" si="6"/>
        <v>13.17654593195164</v>
      </c>
    </row>
    <row r="431" spans="1:4" x14ac:dyDescent="0.2">
      <c r="A431" s="13">
        <v>39630</v>
      </c>
      <c r="B431" s="26">
        <v>2.1901600000000001</v>
      </c>
      <c r="C431" s="12">
        <v>12.07</v>
      </c>
      <c r="D431" s="12">
        <f t="shared" si="6"/>
        <v>13.416582934580122</v>
      </c>
    </row>
    <row r="432" spans="1:4" x14ac:dyDescent="0.2">
      <c r="A432" s="13">
        <v>39661</v>
      </c>
      <c r="B432" s="26">
        <v>2.1869000000000001</v>
      </c>
      <c r="C432" s="12">
        <v>12.09</v>
      </c>
      <c r="D432" s="12">
        <f t="shared" si="6"/>
        <v>13.458847391284465</v>
      </c>
    </row>
    <row r="433" spans="1:4" x14ac:dyDescent="0.2">
      <c r="A433" s="13">
        <v>39692</v>
      </c>
      <c r="B433" s="26">
        <v>2.1887699999999999</v>
      </c>
      <c r="C433" s="12">
        <v>11.92</v>
      </c>
      <c r="D433" s="12">
        <f t="shared" si="6"/>
        <v>13.258262713761612</v>
      </c>
    </row>
    <row r="434" spans="1:4" x14ac:dyDescent="0.2">
      <c r="A434" s="13">
        <v>39722</v>
      </c>
      <c r="B434" s="26">
        <v>2.16995</v>
      </c>
      <c r="C434" s="12">
        <v>11.81</v>
      </c>
      <c r="D434" s="12">
        <f t="shared" si="6"/>
        <v>13.249840890343096</v>
      </c>
    </row>
    <row r="435" spans="1:4" x14ac:dyDescent="0.2">
      <c r="A435" s="13">
        <v>39753</v>
      </c>
      <c r="B435" s="26">
        <v>2.1315300000000001</v>
      </c>
      <c r="C435" s="12">
        <v>11.42</v>
      </c>
      <c r="D435" s="12">
        <f t="shared" si="6"/>
        <v>13.043229830215854</v>
      </c>
    </row>
    <row r="436" spans="1:4" x14ac:dyDescent="0.2">
      <c r="A436" s="13">
        <v>39783</v>
      </c>
      <c r="B436" s="26">
        <v>2.1139800000000002</v>
      </c>
      <c r="C436" s="12">
        <v>10.86</v>
      </c>
      <c r="D436" s="12">
        <f t="shared" si="6"/>
        <v>12.506605284818209</v>
      </c>
    </row>
    <row r="437" spans="1:4" x14ac:dyDescent="0.2">
      <c r="A437" s="13">
        <v>39814</v>
      </c>
      <c r="B437" s="26">
        <v>2.1193300000000002</v>
      </c>
      <c r="C437" s="12">
        <v>10.98</v>
      </c>
      <c r="D437" s="12">
        <f t="shared" ref="D437:D556" si="7">C437*$B$557/B437</f>
        <v>12.612879504371664</v>
      </c>
    </row>
    <row r="438" spans="1:4" x14ac:dyDescent="0.2">
      <c r="A438" s="13">
        <v>39845</v>
      </c>
      <c r="B438" s="26">
        <v>2.1270500000000001</v>
      </c>
      <c r="C438" s="12">
        <v>11.18</v>
      </c>
      <c r="D438" s="12">
        <f t="shared" si="7"/>
        <v>12.796010775487176</v>
      </c>
    </row>
    <row r="439" spans="1:4" x14ac:dyDescent="0.2">
      <c r="A439" s="13">
        <v>39873</v>
      </c>
      <c r="B439" s="26">
        <v>2.1249500000000001</v>
      </c>
      <c r="C439" s="12">
        <v>11.28</v>
      </c>
      <c r="D439" s="12">
        <f t="shared" si="7"/>
        <v>12.923224132332525</v>
      </c>
    </row>
    <row r="440" spans="1:4" x14ac:dyDescent="0.2">
      <c r="A440" s="13">
        <v>39904</v>
      </c>
      <c r="B440" s="26">
        <v>2.1270899999999999</v>
      </c>
      <c r="C440" s="12">
        <v>11.5</v>
      </c>
      <c r="D440" s="12">
        <f t="shared" si="7"/>
        <v>13.162017592109407</v>
      </c>
    </row>
    <row r="441" spans="1:4" x14ac:dyDescent="0.2">
      <c r="A441" s="13">
        <v>39934</v>
      </c>
      <c r="B441" s="26">
        <v>2.13022</v>
      </c>
      <c r="C441" s="12">
        <v>11.78</v>
      </c>
      <c r="D441" s="12">
        <f t="shared" si="7"/>
        <v>13.462673864671252</v>
      </c>
    </row>
    <row r="442" spans="1:4" x14ac:dyDescent="0.2">
      <c r="A442" s="13">
        <v>39965</v>
      </c>
      <c r="B442" s="26">
        <v>2.1478999999999999</v>
      </c>
      <c r="C442" s="12">
        <v>11.81</v>
      </c>
      <c r="D442" s="12">
        <f t="shared" si="7"/>
        <v>13.385861650914848</v>
      </c>
    </row>
    <row r="443" spans="1:4" x14ac:dyDescent="0.2">
      <c r="A443" s="13">
        <v>39995</v>
      </c>
      <c r="B443" s="26">
        <v>2.1472600000000002</v>
      </c>
      <c r="C443" s="12">
        <v>11.85</v>
      </c>
      <c r="D443" s="12">
        <f t="shared" si="7"/>
        <v>13.435202257761052</v>
      </c>
    </row>
    <row r="444" spans="1:4" x14ac:dyDescent="0.2">
      <c r="A444" s="13">
        <v>40026</v>
      </c>
      <c r="B444" s="26">
        <v>2.1544500000000002</v>
      </c>
      <c r="C444" s="12">
        <v>11.94</v>
      </c>
      <c r="D444" s="12">
        <f t="shared" si="7"/>
        <v>13.492064220566732</v>
      </c>
    </row>
    <row r="445" spans="1:4" x14ac:dyDescent="0.2">
      <c r="A445" s="13">
        <v>40057</v>
      </c>
      <c r="B445" s="26">
        <v>2.1586099999999999</v>
      </c>
      <c r="C445" s="12">
        <v>11.96</v>
      </c>
      <c r="D445" s="12">
        <f t="shared" si="7"/>
        <v>13.488618990924717</v>
      </c>
    </row>
    <row r="446" spans="1:4" x14ac:dyDescent="0.2">
      <c r="A446" s="13">
        <v>40087</v>
      </c>
      <c r="B446" s="26">
        <v>2.1650900000000002</v>
      </c>
      <c r="C446" s="12">
        <v>11.65</v>
      </c>
      <c r="D446" s="12">
        <f t="shared" si="7"/>
        <v>13.099673269933351</v>
      </c>
    </row>
    <row r="447" spans="1:4" x14ac:dyDescent="0.2">
      <c r="A447" s="13">
        <v>40118</v>
      </c>
      <c r="B447" s="26">
        <v>2.1723400000000002</v>
      </c>
      <c r="C447" s="12">
        <v>11.26</v>
      </c>
      <c r="D447" s="12">
        <f t="shared" si="7"/>
        <v>12.618887945717519</v>
      </c>
    </row>
    <row r="448" spans="1:4" x14ac:dyDescent="0.2">
      <c r="A448" s="13">
        <v>40148</v>
      </c>
      <c r="B448" s="26">
        <v>2.17347</v>
      </c>
      <c r="C448" s="12">
        <v>10.9</v>
      </c>
      <c r="D448" s="12">
        <f t="shared" si="7"/>
        <v>12.209091268800583</v>
      </c>
    </row>
    <row r="449" spans="1:4" x14ac:dyDescent="0.2">
      <c r="A449" s="13">
        <v>40179</v>
      </c>
      <c r="B449" s="26">
        <v>2.1748799999999999</v>
      </c>
      <c r="C449" s="12">
        <v>10.49</v>
      </c>
      <c r="D449" s="12">
        <f t="shared" si="7"/>
        <v>11.742232656514382</v>
      </c>
    </row>
    <row r="450" spans="1:4" x14ac:dyDescent="0.2">
      <c r="A450" s="13">
        <v>40210</v>
      </c>
      <c r="B450" s="26">
        <v>2.1728100000000001</v>
      </c>
      <c r="C450" s="12">
        <v>10.89</v>
      </c>
      <c r="D450" s="12">
        <f t="shared" si="7"/>
        <v>12.20159542711972</v>
      </c>
    </row>
    <row r="451" spans="1:4" x14ac:dyDescent="0.2">
      <c r="A451" s="13">
        <v>40238</v>
      </c>
      <c r="B451" s="26">
        <v>2.17353</v>
      </c>
      <c r="C451" s="12">
        <v>11.11</v>
      </c>
      <c r="D451" s="12">
        <f t="shared" si="7"/>
        <v>12.44396876969722</v>
      </c>
    </row>
    <row r="452" spans="1:4" x14ac:dyDescent="0.2">
      <c r="A452" s="13">
        <v>40269</v>
      </c>
      <c r="B452" s="26">
        <v>2.1740300000000001</v>
      </c>
      <c r="C452" s="12">
        <v>11.71</v>
      </c>
      <c r="D452" s="12">
        <f t="shared" si="7"/>
        <v>13.112993767335317</v>
      </c>
    </row>
    <row r="453" spans="1:4" x14ac:dyDescent="0.2">
      <c r="A453" s="13">
        <v>40299</v>
      </c>
      <c r="B453" s="26">
        <v>2.1728999999999998</v>
      </c>
      <c r="C453" s="12">
        <v>11.91</v>
      </c>
      <c r="D453" s="12">
        <f t="shared" si="7"/>
        <v>13.343891868010495</v>
      </c>
    </row>
    <row r="454" spans="1:4" x14ac:dyDescent="0.2">
      <c r="A454" s="13">
        <v>40330</v>
      </c>
      <c r="B454" s="26">
        <v>2.1719900000000001</v>
      </c>
      <c r="C454" s="12">
        <v>11.91</v>
      </c>
      <c r="D454" s="12">
        <f t="shared" si="7"/>
        <v>13.349482566678484</v>
      </c>
    </row>
    <row r="455" spans="1:4" x14ac:dyDescent="0.2">
      <c r="A455" s="13">
        <v>40360</v>
      </c>
      <c r="B455" s="26">
        <v>2.17605</v>
      </c>
      <c r="C455" s="12">
        <v>12.04</v>
      </c>
      <c r="D455" s="12">
        <f t="shared" si="7"/>
        <v>13.470015927942832</v>
      </c>
    </row>
    <row r="456" spans="1:4" x14ac:dyDescent="0.2">
      <c r="A456" s="13">
        <v>40391</v>
      </c>
      <c r="B456" s="26">
        <v>2.17923</v>
      </c>
      <c r="C456" s="12">
        <v>12.03</v>
      </c>
      <c r="D456" s="12">
        <f t="shared" si="7"/>
        <v>13.439188667556889</v>
      </c>
    </row>
    <row r="457" spans="1:4" x14ac:dyDescent="0.2">
      <c r="A457" s="13">
        <v>40422</v>
      </c>
      <c r="B457" s="26">
        <v>2.18275</v>
      </c>
      <c r="C457" s="12">
        <v>11.95</v>
      </c>
      <c r="D457" s="12">
        <f t="shared" si="7"/>
        <v>13.328288993242468</v>
      </c>
    </row>
    <row r="458" spans="1:4" x14ac:dyDescent="0.2">
      <c r="A458" s="13">
        <v>40452</v>
      </c>
      <c r="B458" s="26">
        <v>2.19035</v>
      </c>
      <c r="C458" s="12">
        <v>11.86</v>
      </c>
      <c r="D458" s="12">
        <f t="shared" si="7"/>
        <v>13.182010838450475</v>
      </c>
    </row>
    <row r="459" spans="1:4" x14ac:dyDescent="0.2">
      <c r="A459" s="13">
        <v>40483</v>
      </c>
      <c r="B459" s="26">
        <v>2.1959</v>
      </c>
      <c r="C459" s="12">
        <v>11.62</v>
      </c>
      <c r="D459" s="12">
        <f t="shared" si="7"/>
        <v>12.882616002550206</v>
      </c>
    </row>
    <row r="460" spans="1:4" x14ac:dyDescent="0.2">
      <c r="A460" s="13">
        <v>40513</v>
      </c>
      <c r="B460" s="26">
        <v>2.20472</v>
      </c>
      <c r="C460" s="12">
        <v>11.06</v>
      </c>
      <c r="D460" s="12">
        <f t="shared" si="7"/>
        <v>12.212713741427484</v>
      </c>
    </row>
    <row r="461" spans="1:4" x14ac:dyDescent="0.2">
      <c r="A461" s="13">
        <v>40544</v>
      </c>
      <c r="B461" s="26">
        <v>2.2118699999999998</v>
      </c>
      <c r="C461" s="12">
        <v>10.87</v>
      </c>
      <c r="D461" s="12">
        <f t="shared" si="7"/>
        <v>11.964111127688335</v>
      </c>
    </row>
    <row r="462" spans="1:4" x14ac:dyDescent="0.2">
      <c r="A462" s="13">
        <v>40575</v>
      </c>
      <c r="B462" s="26">
        <v>2.2189800000000002</v>
      </c>
      <c r="C462" s="12">
        <v>11.06</v>
      </c>
      <c r="D462" s="12">
        <f t="shared" si="7"/>
        <v>12.134230249934655</v>
      </c>
    </row>
    <row r="463" spans="1:4" x14ac:dyDescent="0.2">
      <c r="A463" s="13">
        <v>40603</v>
      </c>
      <c r="B463" s="26">
        <v>2.2304599999999999</v>
      </c>
      <c r="C463" s="12">
        <v>11.52</v>
      </c>
      <c r="D463" s="12">
        <f t="shared" si="7"/>
        <v>12.573857446446025</v>
      </c>
    </row>
    <row r="464" spans="1:4" x14ac:dyDescent="0.2">
      <c r="A464" s="13">
        <v>40634</v>
      </c>
      <c r="B464" s="26">
        <v>2.2409300000000001</v>
      </c>
      <c r="C464" s="12">
        <v>11.67</v>
      </c>
      <c r="D464" s="12">
        <f t="shared" si="7"/>
        <v>12.678067445212479</v>
      </c>
    </row>
    <row r="465" spans="1:4" x14ac:dyDescent="0.2">
      <c r="A465" s="13">
        <v>40664</v>
      </c>
      <c r="B465" s="26">
        <v>2.2480600000000002</v>
      </c>
      <c r="C465" s="12">
        <v>11.93</v>
      </c>
      <c r="D465" s="12">
        <f t="shared" si="7"/>
        <v>12.919420620446072</v>
      </c>
    </row>
    <row r="466" spans="1:4" x14ac:dyDescent="0.2">
      <c r="A466" s="13">
        <v>40695</v>
      </c>
      <c r="B466" s="26">
        <v>2.2480600000000002</v>
      </c>
      <c r="C466" s="12">
        <v>11.97</v>
      </c>
      <c r="D466" s="12">
        <f t="shared" si="7"/>
        <v>12.962738040799623</v>
      </c>
    </row>
    <row r="467" spans="1:4" x14ac:dyDescent="0.2">
      <c r="A467" s="13">
        <v>40725</v>
      </c>
      <c r="B467" s="26">
        <v>2.2539500000000001</v>
      </c>
      <c r="C467" s="12">
        <v>12.09</v>
      </c>
      <c r="D467" s="12">
        <f t="shared" si="7"/>
        <v>13.058476612169745</v>
      </c>
    </row>
    <row r="468" spans="1:4" x14ac:dyDescent="0.2">
      <c r="A468" s="13">
        <v>40756</v>
      </c>
      <c r="B468" s="26">
        <v>2.2610600000000001</v>
      </c>
      <c r="C468" s="12">
        <v>12.09</v>
      </c>
      <c r="D468" s="12">
        <f t="shared" si="7"/>
        <v>13.017413673232907</v>
      </c>
    </row>
    <row r="469" spans="1:4" x14ac:dyDescent="0.2">
      <c r="A469" s="13">
        <v>40787</v>
      </c>
      <c r="B469" s="26">
        <v>2.2659699999999998</v>
      </c>
      <c r="C469" s="12">
        <v>12.17</v>
      </c>
      <c r="D469" s="12">
        <f t="shared" si="7"/>
        <v>13.075157076219014</v>
      </c>
    </row>
    <row r="470" spans="1:4" x14ac:dyDescent="0.2">
      <c r="A470" s="13">
        <v>40817</v>
      </c>
      <c r="B470" s="26">
        <v>2.2675000000000001</v>
      </c>
      <c r="C470" s="12">
        <v>12.08</v>
      </c>
      <c r="D470" s="12">
        <f t="shared" si="7"/>
        <v>12.969705984564497</v>
      </c>
    </row>
    <row r="471" spans="1:4" x14ac:dyDescent="0.2">
      <c r="A471" s="13">
        <v>40848</v>
      </c>
      <c r="B471" s="26">
        <v>2.27169</v>
      </c>
      <c r="C471" s="12">
        <v>11.78</v>
      </c>
      <c r="D471" s="12">
        <f t="shared" si="7"/>
        <v>12.624282855495247</v>
      </c>
    </row>
    <row r="472" spans="1:4" x14ac:dyDescent="0.2">
      <c r="A472" s="13">
        <v>40878</v>
      </c>
      <c r="B472" s="26">
        <v>2.27223</v>
      </c>
      <c r="C472" s="12">
        <v>11.4</v>
      </c>
      <c r="D472" s="12">
        <f t="shared" si="7"/>
        <v>12.214144518820717</v>
      </c>
    </row>
    <row r="473" spans="1:4" x14ac:dyDescent="0.2">
      <c r="A473" s="13">
        <v>40909</v>
      </c>
      <c r="B473" s="26">
        <v>2.2786</v>
      </c>
      <c r="C473" s="12">
        <v>11.41</v>
      </c>
      <c r="D473" s="12">
        <f t="shared" ref="D473:D536" si="8">C473*$B$557/B473</f>
        <v>12.190683156324059</v>
      </c>
    </row>
    <row r="474" spans="1:4" x14ac:dyDescent="0.2">
      <c r="A474" s="13">
        <v>40940</v>
      </c>
      <c r="B474" s="26">
        <v>2.2837700000000001</v>
      </c>
      <c r="C474" s="12">
        <v>11.51</v>
      </c>
      <c r="D474" s="12">
        <f t="shared" si="8"/>
        <v>12.269686106744549</v>
      </c>
    </row>
    <row r="475" spans="1:4" x14ac:dyDescent="0.2">
      <c r="A475" s="13">
        <v>40969</v>
      </c>
      <c r="B475" s="26">
        <v>2.2889400000000002</v>
      </c>
      <c r="C475" s="12">
        <v>11.7</v>
      </c>
      <c r="D475" s="12">
        <f t="shared" si="8"/>
        <v>12.44405567642664</v>
      </c>
    </row>
    <row r="476" spans="1:4" x14ac:dyDescent="0.2">
      <c r="A476" s="13">
        <v>41000</v>
      </c>
      <c r="B476" s="26">
        <v>2.2928600000000001</v>
      </c>
      <c r="C476" s="12">
        <v>11.92</v>
      </c>
      <c r="D476" s="12">
        <f t="shared" si="8"/>
        <v>12.656371378976475</v>
      </c>
    </row>
    <row r="477" spans="1:4" x14ac:dyDescent="0.2">
      <c r="A477" s="13">
        <v>41030</v>
      </c>
      <c r="B477" s="26">
        <v>2.28722</v>
      </c>
      <c r="C477" s="12">
        <v>11.9</v>
      </c>
      <c r="D477" s="12">
        <f t="shared" si="8"/>
        <v>12.666292529795998</v>
      </c>
    </row>
    <row r="478" spans="1:4" x14ac:dyDescent="0.2">
      <c r="A478" s="13">
        <v>41061</v>
      </c>
      <c r="B478" s="26">
        <v>2.2850600000000001</v>
      </c>
      <c r="C478" s="12">
        <v>12.09</v>
      </c>
      <c r="D478" s="12">
        <f t="shared" si="8"/>
        <v>12.88069169299712</v>
      </c>
    </row>
    <row r="479" spans="1:4" x14ac:dyDescent="0.2">
      <c r="A479" s="13">
        <v>41091</v>
      </c>
      <c r="B479" s="26">
        <v>2.2847499999999998</v>
      </c>
      <c r="C479" s="12">
        <v>12</v>
      </c>
      <c r="D479" s="12">
        <f t="shared" si="8"/>
        <v>12.786540321698217</v>
      </c>
    </row>
    <row r="480" spans="1:4" x14ac:dyDescent="0.2">
      <c r="A480" s="13">
        <v>41122</v>
      </c>
      <c r="B480" s="26">
        <v>2.2984399999999998</v>
      </c>
      <c r="C480" s="12">
        <v>12.17</v>
      </c>
      <c r="D480" s="12">
        <f t="shared" si="8"/>
        <v>12.890444684220602</v>
      </c>
    </row>
    <row r="481" spans="1:4" x14ac:dyDescent="0.2">
      <c r="A481" s="13">
        <v>41153</v>
      </c>
      <c r="B481" s="26">
        <v>2.3098700000000001</v>
      </c>
      <c r="C481" s="12">
        <v>12.3</v>
      </c>
      <c r="D481" s="12">
        <f t="shared" si="8"/>
        <v>12.963672933974641</v>
      </c>
    </row>
    <row r="482" spans="1:4" x14ac:dyDescent="0.2">
      <c r="A482" s="13">
        <v>41183</v>
      </c>
      <c r="B482" s="26">
        <v>2.3165499999999999</v>
      </c>
      <c r="C482" s="12">
        <v>12.03</v>
      </c>
      <c r="D482" s="12">
        <f t="shared" si="8"/>
        <v>12.642543057564049</v>
      </c>
    </row>
    <row r="483" spans="1:4" x14ac:dyDescent="0.2">
      <c r="A483" s="13">
        <v>41214</v>
      </c>
      <c r="B483" s="26">
        <v>2.3127800000000001</v>
      </c>
      <c r="C483" s="12">
        <v>11.75</v>
      </c>
      <c r="D483" s="12">
        <f t="shared" si="8"/>
        <v>12.368414635200928</v>
      </c>
    </row>
    <row r="484" spans="1:4" x14ac:dyDescent="0.2">
      <c r="A484" s="19">
        <v>41244</v>
      </c>
      <c r="B484" s="26">
        <v>2.3127200000000001</v>
      </c>
      <c r="C484" s="12">
        <v>11.62</v>
      </c>
      <c r="D484" s="12">
        <f t="shared" si="8"/>
        <v>12.231889930471478</v>
      </c>
    </row>
    <row r="485" spans="1:4" x14ac:dyDescent="0.2">
      <c r="A485" s="13">
        <v>41275</v>
      </c>
      <c r="B485" s="26">
        <v>2.3164099999999999</v>
      </c>
      <c r="C485" s="12">
        <v>11.46</v>
      </c>
      <c r="D485" s="12">
        <f t="shared" si="8"/>
        <v>12.044247710897469</v>
      </c>
    </row>
    <row r="486" spans="1:4" x14ac:dyDescent="0.2">
      <c r="A486" s="13">
        <v>41306</v>
      </c>
      <c r="B486" s="26">
        <v>2.33005</v>
      </c>
      <c r="C486" s="12">
        <v>11.63</v>
      </c>
      <c r="D486" s="12">
        <f t="shared" si="8"/>
        <v>12.15136221111135</v>
      </c>
    </row>
    <row r="487" spans="1:4" x14ac:dyDescent="0.2">
      <c r="A487" s="13">
        <v>41334</v>
      </c>
      <c r="B487" s="26">
        <v>2.3231299999999999</v>
      </c>
      <c r="C487" s="12">
        <v>11.61</v>
      </c>
      <c r="D487" s="12">
        <f t="shared" si="8"/>
        <v>12.16659913134435</v>
      </c>
    </row>
    <row r="488" spans="1:4" x14ac:dyDescent="0.2">
      <c r="A488" s="13">
        <v>41365</v>
      </c>
      <c r="B488" s="26">
        <v>2.3185600000000002</v>
      </c>
      <c r="C488" s="12">
        <v>11.93</v>
      </c>
      <c r="D488" s="12">
        <f t="shared" si="8"/>
        <v>12.526582326961561</v>
      </c>
    </row>
    <row r="489" spans="1:4" x14ac:dyDescent="0.2">
      <c r="A489" s="13">
        <v>41395</v>
      </c>
      <c r="B489" s="26">
        <v>2.3189500000000001</v>
      </c>
      <c r="C489" s="12">
        <v>12.4</v>
      </c>
      <c r="D489" s="12">
        <f t="shared" si="8"/>
        <v>13.017895858039198</v>
      </c>
    </row>
    <row r="490" spans="1:4" x14ac:dyDescent="0.2">
      <c r="A490" s="13">
        <v>41426</v>
      </c>
      <c r="B490" s="26">
        <v>2.3235700000000001</v>
      </c>
      <c r="C490" s="12">
        <v>12.54</v>
      </c>
      <c r="D490" s="12">
        <f t="shared" si="8"/>
        <v>13.13869612708031</v>
      </c>
    </row>
    <row r="491" spans="1:4" x14ac:dyDescent="0.2">
      <c r="A491" s="13">
        <v>41456</v>
      </c>
      <c r="B491" s="26">
        <v>2.3274900000000001</v>
      </c>
      <c r="C491" s="12">
        <v>12.65</v>
      </c>
      <c r="D491" s="12">
        <f t="shared" si="8"/>
        <v>13.231625313105534</v>
      </c>
    </row>
    <row r="492" spans="1:4" x14ac:dyDescent="0.2">
      <c r="A492" s="13">
        <v>41487</v>
      </c>
      <c r="B492" s="26">
        <v>2.33249</v>
      </c>
      <c r="C492" s="12">
        <v>12.53</v>
      </c>
      <c r="D492" s="12">
        <f t="shared" si="8"/>
        <v>13.078013247645218</v>
      </c>
    </row>
    <row r="493" spans="1:4" x14ac:dyDescent="0.2">
      <c r="A493" s="13">
        <v>41518</v>
      </c>
      <c r="B493" s="26">
        <v>2.3364199999999999</v>
      </c>
      <c r="C493" s="12">
        <v>12.51</v>
      </c>
      <c r="D493" s="12">
        <f t="shared" si="8"/>
        <v>13.035175627669684</v>
      </c>
    </row>
    <row r="494" spans="1:4" x14ac:dyDescent="0.2">
      <c r="A494" s="13">
        <v>41548</v>
      </c>
      <c r="B494" s="26">
        <v>2.33799</v>
      </c>
      <c r="C494" s="12">
        <v>12.36</v>
      </c>
      <c r="D494" s="12">
        <f t="shared" si="8"/>
        <v>12.870230172070881</v>
      </c>
    </row>
    <row r="495" spans="1:4" x14ac:dyDescent="0.2">
      <c r="A495" s="13">
        <v>41579</v>
      </c>
      <c r="B495" s="26">
        <v>2.3420999999999998</v>
      </c>
      <c r="C495" s="12">
        <v>12.1</v>
      </c>
      <c r="D495" s="12">
        <f t="shared" si="8"/>
        <v>12.577387131207036</v>
      </c>
    </row>
    <row r="496" spans="1:4" x14ac:dyDescent="0.2">
      <c r="A496" s="13">
        <v>41609</v>
      </c>
      <c r="B496" s="26">
        <v>2.3484699999999998</v>
      </c>
      <c r="C496" s="12">
        <v>11.72</v>
      </c>
      <c r="D496" s="12">
        <f t="shared" si="8"/>
        <v>12.149351228672286</v>
      </c>
    </row>
    <row r="497" spans="1:4" x14ac:dyDescent="0.2">
      <c r="A497" s="13">
        <v>41640</v>
      </c>
      <c r="B497" s="26">
        <v>2.3543599999999998</v>
      </c>
      <c r="C497" s="12">
        <v>11.65</v>
      </c>
      <c r="D497" s="12">
        <f t="shared" si="8"/>
        <v>12.046573845970881</v>
      </c>
    </row>
    <row r="498" spans="1:4" x14ac:dyDescent="0.2">
      <c r="A498" s="13">
        <v>41671</v>
      </c>
      <c r="B498" s="26">
        <v>2.3562099999999999</v>
      </c>
      <c r="C498" s="12">
        <v>11.94</v>
      </c>
      <c r="D498" s="12">
        <f t="shared" si="8"/>
        <v>12.336751715678993</v>
      </c>
    </row>
    <row r="499" spans="1:4" x14ac:dyDescent="0.2">
      <c r="A499" s="13">
        <v>41699</v>
      </c>
      <c r="B499" s="26">
        <v>2.3589699999999998</v>
      </c>
      <c r="C499" s="12">
        <v>12.25</v>
      </c>
      <c r="D499" s="12">
        <f t="shared" si="8"/>
        <v>12.642243860668005</v>
      </c>
    </row>
    <row r="500" spans="1:4" x14ac:dyDescent="0.2">
      <c r="A500" s="13">
        <v>41730</v>
      </c>
      <c r="B500" s="26">
        <v>2.3649499999999999</v>
      </c>
      <c r="C500" s="12">
        <v>12.31</v>
      </c>
      <c r="D500" s="12">
        <f t="shared" si="8"/>
        <v>12.672041370853506</v>
      </c>
    </row>
    <row r="501" spans="1:4" x14ac:dyDescent="0.2">
      <c r="A501" s="13">
        <v>41760</v>
      </c>
      <c r="B501" s="26">
        <v>2.3680300000000001</v>
      </c>
      <c r="C501" s="12">
        <v>12.85</v>
      </c>
      <c r="D501" s="12">
        <f t="shared" si="8"/>
        <v>13.210717938539629</v>
      </c>
    </row>
    <row r="502" spans="1:4" x14ac:dyDescent="0.2">
      <c r="A502" s="13">
        <v>41791</v>
      </c>
      <c r="B502" s="26">
        <v>2.3701599999999998</v>
      </c>
      <c r="C502" s="12">
        <v>12.99</v>
      </c>
      <c r="D502" s="12">
        <f t="shared" si="8"/>
        <v>13.342646471124315</v>
      </c>
    </row>
    <row r="503" spans="1:4" x14ac:dyDescent="0.2">
      <c r="A503" s="13">
        <v>41821</v>
      </c>
      <c r="B503" s="26">
        <v>2.3725900000000002</v>
      </c>
      <c r="C503" s="12">
        <v>13.09</v>
      </c>
      <c r="D503" s="12">
        <f t="shared" si="8"/>
        <v>13.431590523436412</v>
      </c>
    </row>
    <row r="504" spans="1:4" x14ac:dyDescent="0.2">
      <c r="A504" s="13">
        <v>41852</v>
      </c>
      <c r="B504" s="26">
        <v>2.3716300000000001</v>
      </c>
      <c r="C504" s="12">
        <v>13.04</v>
      </c>
      <c r="D504" s="12">
        <f t="shared" si="8"/>
        <v>13.385701884358014</v>
      </c>
    </row>
    <row r="505" spans="1:4" x14ac:dyDescent="0.2">
      <c r="A505" s="13">
        <v>41883</v>
      </c>
      <c r="B505" s="26">
        <v>2.3751000000000002</v>
      </c>
      <c r="C505" s="12">
        <v>12.95</v>
      </c>
      <c r="D505" s="12">
        <f t="shared" si="8"/>
        <v>13.273894488653108</v>
      </c>
    </row>
    <row r="506" spans="1:4" x14ac:dyDescent="0.2">
      <c r="A506" s="13">
        <v>41913</v>
      </c>
      <c r="B506" s="26">
        <v>2.3765100000000001</v>
      </c>
      <c r="C506" s="12">
        <v>12.6</v>
      </c>
      <c r="D506" s="12">
        <f t="shared" si="8"/>
        <v>12.907477940341089</v>
      </c>
    </row>
    <row r="507" spans="1:4" x14ac:dyDescent="0.2">
      <c r="A507" s="13">
        <v>41944</v>
      </c>
      <c r="B507" s="26">
        <v>2.3726099999999999</v>
      </c>
      <c r="C507" s="12">
        <v>12.48</v>
      </c>
      <c r="D507" s="12">
        <f t="shared" si="8"/>
        <v>12.805564302603463</v>
      </c>
    </row>
    <row r="508" spans="1:4" x14ac:dyDescent="0.2">
      <c r="A508" s="19">
        <v>41974</v>
      </c>
      <c r="B508" s="26">
        <v>2.3646400000000001</v>
      </c>
      <c r="C508" s="12">
        <v>12.17</v>
      </c>
      <c r="D508" s="12">
        <f t="shared" si="8"/>
        <v>12.529566310305162</v>
      </c>
    </row>
    <row r="509" spans="1:4" x14ac:dyDescent="0.2">
      <c r="A509" s="13">
        <v>42005</v>
      </c>
      <c r="B509" s="26">
        <v>2.3495400000000002</v>
      </c>
      <c r="C509" s="12">
        <v>12.1</v>
      </c>
      <c r="D509" s="12">
        <f t="shared" si="8"/>
        <v>12.537559862781649</v>
      </c>
    </row>
    <row r="510" spans="1:4" x14ac:dyDescent="0.2">
      <c r="A510" s="13">
        <v>42036</v>
      </c>
      <c r="B510" s="26">
        <v>2.3541500000000002</v>
      </c>
      <c r="C510" s="12">
        <v>12.29</v>
      </c>
      <c r="D510" s="12">
        <f t="shared" si="8"/>
        <v>12.709493515706304</v>
      </c>
    </row>
    <row r="511" spans="1:4" x14ac:dyDescent="0.2">
      <c r="A511" s="13">
        <v>42064</v>
      </c>
      <c r="B511" s="26">
        <v>2.35859</v>
      </c>
      <c r="C511" s="12">
        <v>12.33</v>
      </c>
      <c r="D511" s="12">
        <f t="shared" si="8"/>
        <v>12.726855587448433</v>
      </c>
    </row>
    <row r="512" spans="1:4" x14ac:dyDescent="0.2">
      <c r="A512" s="13">
        <v>42095</v>
      </c>
      <c r="B512" s="26">
        <v>2.3619699999999999</v>
      </c>
      <c r="C512" s="12">
        <v>12.62</v>
      </c>
      <c r="D512" s="12">
        <f t="shared" si="8"/>
        <v>13.007548986650972</v>
      </c>
    </row>
    <row r="513" spans="1:5" x14ac:dyDescent="0.2">
      <c r="A513" s="13">
        <v>42125</v>
      </c>
      <c r="B513" s="26">
        <v>2.36876</v>
      </c>
      <c r="C513" s="12">
        <v>12.93</v>
      </c>
      <c r="D513" s="12">
        <f t="shared" si="8"/>
        <v>13.288867052803997</v>
      </c>
    </row>
    <row r="514" spans="1:5" x14ac:dyDescent="0.2">
      <c r="A514" s="13">
        <v>42156</v>
      </c>
      <c r="B514" s="26">
        <v>2.3742299999999998</v>
      </c>
      <c r="C514" s="12">
        <v>12.92</v>
      </c>
      <c r="D514" s="12">
        <f t="shared" si="8"/>
        <v>13.247996900047594</v>
      </c>
    </row>
    <row r="515" spans="1:5" x14ac:dyDescent="0.2">
      <c r="A515" s="13">
        <v>42186</v>
      </c>
      <c r="B515" s="26">
        <v>2.3773399999999998</v>
      </c>
      <c r="C515" s="12">
        <v>12.94</v>
      </c>
      <c r="D515" s="12">
        <f t="shared" si="8"/>
        <v>13.251146979397141</v>
      </c>
    </row>
    <row r="516" spans="1:5" x14ac:dyDescent="0.2">
      <c r="A516" s="13">
        <v>42217</v>
      </c>
      <c r="B516" s="26">
        <v>2.37703</v>
      </c>
      <c r="C516" s="12">
        <v>12.91</v>
      </c>
      <c r="D516" s="12">
        <f t="shared" si="8"/>
        <v>13.222149758311843</v>
      </c>
    </row>
    <row r="517" spans="1:5" x14ac:dyDescent="0.2">
      <c r="A517" s="19">
        <v>42248</v>
      </c>
      <c r="B517" s="26">
        <v>2.3748900000000002</v>
      </c>
      <c r="C517" s="12">
        <v>13.03</v>
      </c>
      <c r="D517" s="12">
        <f t="shared" si="8"/>
        <v>13.35707637827436</v>
      </c>
    </row>
    <row r="518" spans="1:5" x14ac:dyDescent="0.2">
      <c r="A518" s="13">
        <v>42278</v>
      </c>
      <c r="B518" s="26">
        <v>2.3794900000000001</v>
      </c>
      <c r="C518" s="12">
        <v>12.72</v>
      </c>
      <c r="D518" s="12">
        <f t="shared" si="8"/>
        <v>13.014087422094651</v>
      </c>
    </row>
    <row r="519" spans="1:5" x14ac:dyDescent="0.2">
      <c r="A519" s="13">
        <v>42309</v>
      </c>
      <c r="B519" s="26">
        <v>2.3830200000000001</v>
      </c>
      <c r="C519" s="12">
        <v>12.71</v>
      </c>
      <c r="D519" s="12">
        <f t="shared" si="8"/>
        <v>12.98459343186377</v>
      </c>
      <c r="E519" s="10" t="s">
        <v>182</v>
      </c>
    </row>
    <row r="520" spans="1:5" x14ac:dyDescent="0.2">
      <c r="A520" s="13">
        <v>42339</v>
      </c>
      <c r="B520" s="26">
        <v>2.3804099999999999</v>
      </c>
      <c r="C520" s="12">
        <v>12.32</v>
      </c>
      <c r="D520" s="12">
        <f t="shared" si="8"/>
        <v>12.599967770258065</v>
      </c>
      <c r="E520" s="10" t="s">
        <v>183</v>
      </c>
    </row>
    <row r="521" spans="1:5" x14ac:dyDescent="0.2">
      <c r="A521" s="13">
        <v>42370</v>
      </c>
      <c r="B521" s="26">
        <v>2.3810699999999998</v>
      </c>
      <c r="C521" s="12">
        <v>11.98</v>
      </c>
      <c r="D521" s="12">
        <f t="shared" si="8"/>
        <v>12.24884523344547</v>
      </c>
      <c r="E521">
        <f t="shared" ref="E521:E556" si="9">IF($A521&gt;=DATE(YEAR($C$1),MONTH($C$1)-2,1),1,0)</f>
        <v>0</v>
      </c>
    </row>
    <row r="522" spans="1:5" x14ac:dyDescent="0.2">
      <c r="A522" s="13">
        <v>42401</v>
      </c>
      <c r="B522" s="26">
        <v>2.3770699999999998</v>
      </c>
      <c r="C522" s="12">
        <v>12.14</v>
      </c>
      <c r="D522" s="12">
        <f t="shared" si="8"/>
        <v>12.433322771310902</v>
      </c>
      <c r="E522">
        <f t="shared" si="9"/>
        <v>0</v>
      </c>
    </row>
    <row r="523" spans="1:5" x14ac:dyDescent="0.2">
      <c r="A523" s="13">
        <v>42430</v>
      </c>
      <c r="B523" s="26">
        <v>2.3792</v>
      </c>
      <c r="C523" s="12">
        <v>12.57</v>
      </c>
      <c r="D523" s="12">
        <f t="shared" si="8"/>
        <v>12.862186987222596</v>
      </c>
      <c r="E523">
        <f t="shared" si="9"/>
        <v>0</v>
      </c>
    </row>
    <row r="524" spans="1:5" x14ac:dyDescent="0.2">
      <c r="A524" s="13">
        <v>42461</v>
      </c>
      <c r="B524" s="26">
        <v>2.3889</v>
      </c>
      <c r="C524" s="12">
        <v>12.43</v>
      </c>
      <c r="D524" s="12">
        <f t="shared" si="8"/>
        <v>12.667288174473606</v>
      </c>
      <c r="E524">
        <f t="shared" si="9"/>
        <v>0</v>
      </c>
    </row>
    <row r="525" spans="1:5" x14ac:dyDescent="0.2">
      <c r="A525" s="13">
        <v>42491</v>
      </c>
      <c r="B525" s="26">
        <v>2.3940299999999999</v>
      </c>
      <c r="C525" s="12">
        <v>12.79</v>
      </c>
      <c r="D525" s="12">
        <f t="shared" si="8"/>
        <v>13.006230565197596</v>
      </c>
      <c r="E525">
        <f t="shared" si="9"/>
        <v>0</v>
      </c>
    </row>
    <row r="526" spans="1:5" x14ac:dyDescent="0.2">
      <c r="A526" s="13">
        <v>42522</v>
      </c>
      <c r="B526" s="26">
        <v>2.39907</v>
      </c>
      <c r="C526" s="12">
        <v>12.72</v>
      </c>
      <c r="D526" s="12">
        <f t="shared" si="8"/>
        <v>12.907873000787806</v>
      </c>
      <c r="E526">
        <f t="shared" si="9"/>
        <v>0</v>
      </c>
    </row>
    <row r="527" spans="1:5" x14ac:dyDescent="0.2">
      <c r="A527" s="13">
        <v>42552</v>
      </c>
      <c r="B527" s="26">
        <v>2.3980999999999999</v>
      </c>
      <c r="C527" s="12">
        <v>12.68</v>
      </c>
      <c r="D527" s="12">
        <f t="shared" si="8"/>
        <v>12.872486852091241</v>
      </c>
      <c r="E527">
        <f t="shared" si="9"/>
        <v>0</v>
      </c>
    </row>
    <row r="528" spans="1:5" x14ac:dyDescent="0.2">
      <c r="A528" s="13">
        <v>42583</v>
      </c>
      <c r="B528" s="26">
        <v>2.4030100000000001</v>
      </c>
      <c r="C528" s="12">
        <v>12.9</v>
      </c>
      <c r="D528" s="12">
        <f t="shared" si="8"/>
        <v>13.069068210286266</v>
      </c>
      <c r="E528">
        <f t="shared" si="9"/>
        <v>0</v>
      </c>
    </row>
    <row r="529" spans="1:5" x14ac:dyDescent="0.2">
      <c r="A529" s="19">
        <v>42614</v>
      </c>
      <c r="B529" s="26">
        <v>2.4100199999999998</v>
      </c>
      <c r="C529" s="12">
        <v>12.87</v>
      </c>
      <c r="D529" s="12">
        <f t="shared" si="8"/>
        <v>13.000749570542983</v>
      </c>
      <c r="E529">
        <f t="shared" si="9"/>
        <v>0</v>
      </c>
    </row>
    <row r="530" spans="1:5" x14ac:dyDescent="0.2">
      <c r="A530" s="13">
        <v>42644</v>
      </c>
      <c r="B530" s="26">
        <v>2.4186299999999998</v>
      </c>
      <c r="C530" s="12">
        <v>12.45</v>
      </c>
      <c r="D530" s="12">
        <f t="shared" si="8"/>
        <v>12.531712084940649</v>
      </c>
      <c r="E530">
        <f t="shared" si="9"/>
        <v>0</v>
      </c>
    </row>
    <row r="531" spans="1:5" x14ac:dyDescent="0.2">
      <c r="A531" s="13">
        <v>42675</v>
      </c>
      <c r="B531" s="26">
        <v>2.4238078888999999</v>
      </c>
      <c r="C531" s="12">
        <v>12.44125</v>
      </c>
      <c r="D531" s="12">
        <f t="shared" si="8"/>
        <v>12.496152450327147</v>
      </c>
      <c r="E531">
        <f t="shared" si="9"/>
        <v>1</v>
      </c>
    </row>
    <row r="532" spans="1:5" x14ac:dyDescent="0.2">
      <c r="A532" s="13">
        <v>42705</v>
      </c>
      <c r="B532" s="26">
        <v>2.4294818888999998</v>
      </c>
      <c r="C532" s="12">
        <v>12.028639999999999</v>
      </c>
      <c r="D532" s="12">
        <f t="shared" si="8"/>
        <v>12.053505040870609</v>
      </c>
      <c r="E532">
        <f t="shared" si="9"/>
        <v>1</v>
      </c>
    </row>
    <row r="533" spans="1:5" x14ac:dyDescent="0.2">
      <c r="A533" s="13">
        <v>42736</v>
      </c>
      <c r="B533" s="26">
        <v>2.434504</v>
      </c>
      <c r="C533" s="12">
        <v>12.00226</v>
      </c>
      <c r="D533" s="12">
        <f t="shared" si="8"/>
        <v>12.00226</v>
      </c>
      <c r="E533">
        <f t="shared" si="9"/>
        <v>1</v>
      </c>
    </row>
    <row r="534" spans="1:5" x14ac:dyDescent="0.2">
      <c r="A534" s="13">
        <v>42767</v>
      </c>
      <c r="B534" s="26">
        <v>2.4393310000000001</v>
      </c>
      <c r="C534" s="12">
        <v>12.298</v>
      </c>
      <c r="D534" s="12">
        <f t="shared" si="8"/>
        <v>12.273664456361191</v>
      </c>
      <c r="E534">
        <f t="shared" si="9"/>
        <v>1</v>
      </c>
    </row>
    <row r="535" spans="1:5" x14ac:dyDescent="0.2">
      <c r="A535" s="13">
        <v>42795</v>
      </c>
      <c r="B535" s="26">
        <v>2.443797</v>
      </c>
      <c r="C535" s="12">
        <v>12.640040000000001</v>
      </c>
      <c r="D535" s="12">
        <f t="shared" si="8"/>
        <v>12.59197385877796</v>
      </c>
      <c r="E535">
        <f t="shared" si="9"/>
        <v>1</v>
      </c>
    </row>
    <row r="536" spans="1:5" x14ac:dyDescent="0.2">
      <c r="A536" s="13">
        <v>42826</v>
      </c>
      <c r="B536" s="26">
        <v>2.4470559999999999</v>
      </c>
      <c r="C536" s="12">
        <v>12.587260000000001</v>
      </c>
      <c r="D536" s="12">
        <f t="shared" si="8"/>
        <v>12.522694543582167</v>
      </c>
      <c r="E536">
        <f t="shared" si="9"/>
        <v>1</v>
      </c>
    </row>
    <row r="537" spans="1:5" x14ac:dyDescent="0.2">
      <c r="A537" s="13">
        <v>42856</v>
      </c>
      <c r="B537" s="26">
        <v>2.451435</v>
      </c>
      <c r="C537" s="12">
        <v>12.996549999999999</v>
      </c>
      <c r="D537" s="12">
        <f t="shared" ref="D537:D544" si="10">C537*$B$557/B537</f>
        <v>12.906788457046586</v>
      </c>
      <c r="E537">
        <f t="shared" si="9"/>
        <v>1</v>
      </c>
    </row>
    <row r="538" spans="1:5" x14ac:dyDescent="0.2">
      <c r="A538" s="13">
        <v>42887</v>
      </c>
      <c r="B538" s="26">
        <v>2.4560870000000001</v>
      </c>
      <c r="C538" s="12">
        <v>13.05063</v>
      </c>
      <c r="D538" s="12">
        <f t="shared" si="10"/>
        <v>12.93594686895049</v>
      </c>
      <c r="E538">
        <f t="shared" si="9"/>
        <v>1</v>
      </c>
    </row>
    <row r="539" spans="1:5" x14ac:dyDescent="0.2">
      <c r="A539" s="13">
        <v>42917</v>
      </c>
      <c r="B539" s="26">
        <v>2.4613100000000001</v>
      </c>
      <c r="C539" s="12">
        <v>13.130879999999999</v>
      </c>
      <c r="D539" s="12">
        <f t="shared" si="10"/>
        <v>12.987872264574555</v>
      </c>
      <c r="E539">
        <f t="shared" si="9"/>
        <v>1</v>
      </c>
    </row>
    <row r="540" spans="1:5" x14ac:dyDescent="0.2">
      <c r="A540" s="13">
        <v>42948</v>
      </c>
      <c r="B540" s="26">
        <v>2.4662869999999999</v>
      </c>
      <c r="C540" s="12">
        <v>13.387549999999999</v>
      </c>
      <c r="D540" s="12">
        <f t="shared" si="10"/>
        <v>13.215024863367482</v>
      </c>
      <c r="E540">
        <f t="shared" si="9"/>
        <v>1</v>
      </c>
    </row>
    <row r="541" spans="1:5" x14ac:dyDescent="0.2">
      <c r="A541" s="19">
        <v>42979</v>
      </c>
      <c r="B541" s="26">
        <v>2.4713150000000002</v>
      </c>
      <c r="C541" s="12">
        <v>13.46998</v>
      </c>
      <c r="D541" s="12">
        <f t="shared" si="10"/>
        <v>13.269340488735752</v>
      </c>
      <c r="E541">
        <f t="shared" si="9"/>
        <v>1</v>
      </c>
    </row>
    <row r="542" spans="1:5" x14ac:dyDescent="0.2">
      <c r="A542" s="13">
        <v>43009</v>
      </c>
      <c r="B542" s="26">
        <v>2.4761380000000002</v>
      </c>
      <c r="C542" s="12">
        <v>13.039859999999999</v>
      </c>
      <c r="D542" s="12">
        <f t="shared" si="10"/>
        <v>12.820606658207254</v>
      </c>
      <c r="E542">
        <f t="shared" si="9"/>
        <v>1</v>
      </c>
    </row>
    <row r="543" spans="1:5" x14ac:dyDescent="0.2">
      <c r="A543" s="13">
        <v>43040</v>
      </c>
      <c r="B543" s="26">
        <v>2.4814620000000001</v>
      </c>
      <c r="C543" s="12">
        <v>12.89692</v>
      </c>
      <c r="D543" s="12">
        <f t="shared" si="10"/>
        <v>12.652864854541395</v>
      </c>
      <c r="E543">
        <f t="shared" si="9"/>
        <v>1</v>
      </c>
    </row>
    <row r="544" spans="1:5" x14ac:dyDescent="0.2">
      <c r="A544" s="13">
        <v>43070</v>
      </c>
      <c r="B544" s="26">
        <v>2.4870290000000002</v>
      </c>
      <c r="C544" s="12">
        <v>12.458209999999999</v>
      </c>
      <c r="D544" s="12">
        <f t="shared" si="10"/>
        <v>12.195097876960823</v>
      </c>
      <c r="E544">
        <f t="shared" si="9"/>
        <v>1</v>
      </c>
    </row>
    <row r="545" spans="1:5" x14ac:dyDescent="0.2">
      <c r="A545" s="13">
        <v>43101</v>
      </c>
      <c r="B545" s="26">
        <v>2.493576</v>
      </c>
      <c r="C545" s="12">
        <v>12.660270000000001</v>
      </c>
      <c r="D545" s="12">
        <f t="shared" si="7"/>
        <v>12.360352343814666</v>
      </c>
      <c r="E545">
        <f t="shared" si="9"/>
        <v>1</v>
      </c>
    </row>
    <row r="546" spans="1:5" x14ac:dyDescent="0.2">
      <c r="A546" s="13">
        <v>43132</v>
      </c>
      <c r="B546" s="26">
        <v>2.4990800000000002</v>
      </c>
      <c r="C546" s="12">
        <v>12.89983</v>
      </c>
      <c r="D546" s="12">
        <f t="shared" si="7"/>
        <v>12.566499565568128</v>
      </c>
      <c r="E546">
        <f t="shared" si="9"/>
        <v>1</v>
      </c>
    </row>
    <row r="547" spans="1:5" x14ac:dyDescent="0.2">
      <c r="A547" s="13">
        <v>43160</v>
      </c>
      <c r="B547" s="26">
        <v>2.5042779999999998</v>
      </c>
      <c r="C547" s="12">
        <v>13.06776</v>
      </c>
      <c r="D547" s="12">
        <f t="shared" si="7"/>
        <v>12.70366708130647</v>
      </c>
      <c r="E547">
        <f t="shared" si="9"/>
        <v>1</v>
      </c>
    </row>
    <row r="548" spans="1:5" x14ac:dyDescent="0.2">
      <c r="A548" s="13">
        <v>43191</v>
      </c>
      <c r="B548" s="26">
        <v>2.508737</v>
      </c>
      <c r="C548" s="12">
        <v>12.94215</v>
      </c>
      <c r="D548" s="12">
        <f t="shared" si="7"/>
        <v>12.559194504485724</v>
      </c>
      <c r="E548">
        <f t="shared" si="9"/>
        <v>1</v>
      </c>
    </row>
    <row r="549" spans="1:5" x14ac:dyDescent="0.2">
      <c r="A549" s="13">
        <v>43221</v>
      </c>
      <c r="B549" s="26">
        <v>2.5136449999999999</v>
      </c>
      <c r="C549" s="12">
        <v>13.296430000000001</v>
      </c>
      <c r="D549" s="12">
        <f t="shared" si="7"/>
        <v>12.87779778796131</v>
      </c>
      <c r="E549">
        <f t="shared" si="9"/>
        <v>1</v>
      </c>
    </row>
    <row r="550" spans="1:5" x14ac:dyDescent="0.2">
      <c r="A550" s="13">
        <v>43252</v>
      </c>
      <c r="B550" s="26">
        <v>2.5185710000000001</v>
      </c>
      <c r="C550" s="12">
        <v>13.28729</v>
      </c>
      <c r="D550" s="12">
        <f t="shared" si="7"/>
        <v>12.843775559299299</v>
      </c>
      <c r="E550">
        <f t="shared" si="9"/>
        <v>1</v>
      </c>
    </row>
    <row r="551" spans="1:5" x14ac:dyDescent="0.2">
      <c r="A551" s="13">
        <v>43282</v>
      </c>
      <c r="B551" s="26">
        <v>2.5236239999999999</v>
      </c>
      <c r="C551" s="12">
        <v>13.32869</v>
      </c>
      <c r="D551" s="12">
        <f t="shared" si="7"/>
        <v>12.857996722079044</v>
      </c>
      <c r="E551">
        <f t="shared" si="9"/>
        <v>1</v>
      </c>
    </row>
    <row r="552" spans="1:5" x14ac:dyDescent="0.2">
      <c r="A552" s="13">
        <v>43313</v>
      </c>
      <c r="B552" s="26">
        <v>2.5285000000000002</v>
      </c>
      <c r="C552" s="12">
        <v>13.56612</v>
      </c>
      <c r="D552" s="12">
        <f t="shared" si="7"/>
        <v>13.061804787217715</v>
      </c>
      <c r="E552">
        <f t="shared" si="9"/>
        <v>1</v>
      </c>
    </row>
    <row r="553" spans="1:5" x14ac:dyDescent="0.2">
      <c r="A553" s="19">
        <v>43344</v>
      </c>
      <c r="B553" s="26">
        <v>2.5333100000000002</v>
      </c>
      <c r="C553" s="12">
        <v>13.642569999999999</v>
      </c>
      <c r="D553" s="12">
        <f t="shared" si="7"/>
        <v>13.110472557752503</v>
      </c>
      <c r="E553">
        <f t="shared" si="9"/>
        <v>1</v>
      </c>
    </row>
    <row r="554" spans="1:5" x14ac:dyDescent="0.2">
      <c r="A554" s="13">
        <v>43374</v>
      </c>
      <c r="B554" s="26">
        <v>2.537893</v>
      </c>
      <c r="C554" s="12">
        <v>13.23405</v>
      </c>
      <c r="D554" s="12">
        <f t="shared" si="7"/>
        <v>12.69491962868411</v>
      </c>
      <c r="E554">
        <f t="shared" si="9"/>
        <v>1</v>
      </c>
    </row>
    <row r="555" spans="1:5" x14ac:dyDescent="0.2">
      <c r="A555" s="13">
        <v>43405</v>
      </c>
      <c r="B555" s="26">
        <v>2.5426899999999999</v>
      </c>
      <c r="C555" s="12">
        <v>13.11969</v>
      </c>
      <c r="D555" s="12">
        <f t="shared" si="7"/>
        <v>12.561475360252333</v>
      </c>
      <c r="E555">
        <f t="shared" si="9"/>
        <v>1</v>
      </c>
    </row>
    <row r="556" spans="1:5" x14ac:dyDescent="0.2">
      <c r="A556" s="13">
        <v>43435</v>
      </c>
      <c r="B556" s="26">
        <v>2.547542</v>
      </c>
      <c r="C556" s="12">
        <v>12.719099999999999</v>
      </c>
      <c r="D556" s="12">
        <f t="shared" si="7"/>
        <v>12.154735751716752</v>
      </c>
      <c r="E556">
        <f t="shared" si="9"/>
        <v>1</v>
      </c>
    </row>
    <row r="557" spans="1:5" x14ac:dyDescent="0.2">
      <c r="A557" s="15" t="str">
        <f>"Base CPI ("&amp;TEXT('Notes and Sources'!$G$7,"m/yyyy")&amp;")"</f>
        <v>Base CPI (1/2017)</v>
      </c>
      <c r="B557" s="28">
        <v>2.434504</v>
      </c>
      <c r="C557" s="16"/>
      <c r="D557" s="16"/>
      <c r="E557" s="20"/>
    </row>
    <row r="558" spans="1:5" x14ac:dyDescent="0.2">
      <c r="A558" s="42" t="str">
        <f>A1&amp;" "&amp;TEXT(C1,"Mmmm yyyy")</f>
        <v>EIA Short-Term Energy Outlook, January 2017</v>
      </c>
      <c r="B558" s="42"/>
      <c r="C558" s="42"/>
      <c r="D558" s="42"/>
      <c r="E558" s="42"/>
    </row>
    <row r="559" spans="1:5" x14ac:dyDescent="0.2">
      <c r="A559" s="37" t="s">
        <v>184</v>
      </c>
      <c r="B559" s="37"/>
      <c r="C559" s="37"/>
      <c r="D559" s="37"/>
      <c r="E559" s="37"/>
    </row>
    <row r="560" spans="1:5" x14ac:dyDescent="0.2">
      <c r="A560" s="37" t="s">
        <v>207</v>
      </c>
      <c r="B560" s="37"/>
      <c r="C560" s="37"/>
      <c r="D560" s="37"/>
      <c r="E560" s="37"/>
    </row>
    <row r="561" spans="1:5" x14ac:dyDescent="0.2">
      <c r="A561" s="30" t="str">
        <f>"Real Price ("&amp;TEXT($C$1,"mmm yyyy")&amp;" $)"</f>
        <v>Real Price (Jan 2017 $)</v>
      </c>
      <c r="B561" s="30"/>
      <c r="C561" s="30"/>
      <c r="D561" s="30"/>
      <c r="E561" s="30"/>
    </row>
    <row r="562" spans="1:5" x14ac:dyDescent="0.2">
      <c r="A562" s="38" t="s">
        <v>167</v>
      </c>
      <c r="B562" s="38"/>
      <c r="C562" s="38"/>
      <c r="D562" s="38"/>
      <c r="E562" s="38"/>
    </row>
  </sheetData>
  <mergeCells count="7">
    <mergeCell ref="A560:E560"/>
    <mergeCell ref="A562:E562"/>
    <mergeCell ref="C39:D39"/>
    <mergeCell ref="A1:B1"/>
    <mergeCell ref="C1:D1"/>
    <mergeCell ref="A558:E558"/>
    <mergeCell ref="A559:E559"/>
  </mergeCells>
  <phoneticPr fontId="3" type="noConversion"/>
  <conditionalFormatting sqref="B461:D470 B473:D481 B485:D494 B497:D506 B545:D556 B509:D518">
    <cfRule type="expression" dxfId="7" priority="3" stopIfTrue="1">
      <formula>$E461=1</formula>
    </cfRule>
  </conditionalFormatting>
  <conditionalFormatting sqref="B471:D472 B483:D484 B495:D496">
    <cfRule type="expression" dxfId="6" priority="4" stopIfTrue="1">
      <formula>#REF!=1</formula>
    </cfRule>
  </conditionalFormatting>
  <conditionalFormatting sqref="B482:D482">
    <cfRule type="expression" dxfId="5" priority="10" stopIfTrue="1">
      <formula>#REF!=1</formula>
    </cfRule>
  </conditionalFormatting>
  <conditionalFormatting sqref="B495:D496">
    <cfRule type="expression" dxfId="4" priority="25" stopIfTrue="1">
      <formula>#REF!=1</formula>
    </cfRule>
  </conditionalFormatting>
  <conditionalFormatting sqref="B507:D508">
    <cfRule type="expression" dxfId="3" priority="49" stopIfTrue="1">
      <formula>#REF!=1</formula>
    </cfRule>
  </conditionalFormatting>
  <conditionalFormatting sqref="B521:D532">
    <cfRule type="expression" dxfId="2" priority="2" stopIfTrue="1">
      <formula>$E521=1</formula>
    </cfRule>
  </conditionalFormatting>
  <conditionalFormatting sqref="B519:D520">
    <cfRule type="expression" dxfId="1" priority="73" stopIfTrue="1">
      <formula>#REF!=1</formula>
    </cfRule>
  </conditionalFormatting>
  <conditionalFormatting sqref="B533:D544">
    <cfRule type="expression" dxfId="0" priority="1" stopIfTrue="1">
      <formula>$E533=1</formula>
    </cfRule>
  </conditionalFormatting>
  <hyperlinks>
    <hyperlink ref="A3" location="Contents!B4" display="Return to Contents"/>
    <hyperlink ref="A562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42745</v>
      </c>
      <c r="D1" s="41"/>
    </row>
    <row r="2" spans="1:4" ht="15.75" x14ac:dyDescent="0.25">
      <c r="A2" s="11" t="s">
        <v>169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170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1968</v>
      </c>
      <c r="B41" s="26">
        <v>0.34799999999999998</v>
      </c>
      <c r="C41" s="12">
        <v>2.9</v>
      </c>
      <c r="D41" s="12">
        <f t="shared" ref="D41:D56" si="0">C41*$B$92/B41</f>
        <v>20.287533333333336</v>
      </c>
    </row>
    <row r="42" spans="1:4" x14ac:dyDescent="0.2">
      <c r="A42" s="14">
        <v>1969</v>
      </c>
      <c r="B42" s="26">
        <v>0.36699999999999999</v>
      </c>
      <c r="C42" s="12">
        <v>2.8</v>
      </c>
      <c r="D42" s="12">
        <f t="shared" ref="D42" si="1">C42*$B$92/B42</f>
        <v>18.573872479564031</v>
      </c>
    </row>
    <row r="43" spans="1:4" x14ac:dyDescent="0.2">
      <c r="A43" s="14">
        <v>1970</v>
      </c>
      <c r="B43" s="26">
        <v>0.38800000000000001</v>
      </c>
      <c r="C43" s="12">
        <v>2.96</v>
      </c>
      <c r="D43" s="12">
        <f t="shared" si="0"/>
        <v>18.572504742268041</v>
      </c>
    </row>
    <row r="44" spans="1:4" x14ac:dyDescent="0.2">
      <c r="A44" s="14">
        <v>1971</v>
      </c>
      <c r="B44" s="26">
        <v>0.40500000000000003</v>
      </c>
      <c r="C44" s="12">
        <v>3.17</v>
      </c>
      <c r="D44" s="12">
        <f t="shared" si="0"/>
        <v>19.055253530864196</v>
      </c>
    </row>
    <row r="45" spans="1:4" x14ac:dyDescent="0.2">
      <c r="A45" s="14">
        <v>1972</v>
      </c>
      <c r="B45" s="26">
        <v>0.41799999999999998</v>
      </c>
      <c r="C45" s="12">
        <v>3.22</v>
      </c>
      <c r="D45" s="12">
        <f t="shared" si="0"/>
        <v>18.753834641148327</v>
      </c>
    </row>
    <row r="46" spans="1:4" x14ac:dyDescent="0.2">
      <c r="A46" s="14">
        <v>1973</v>
      </c>
      <c r="B46" s="26">
        <v>0.44400000000000001</v>
      </c>
      <c r="C46" s="12">
        <v>4.08</v>
      </c>
      <c r="D46" s="12">
        <f t="shared" si="0"/>
        <v>22.37111783783784</v>
      </c>
    </row>
    <row r="47" spans="1:4" x14ac:dyDescent="0.2">
      <c r="A47" s="14">
        <v>1974</v>
      </c>
      <c r="B47" s="26">
        <v>0.49299999999999999</v>
      </c>
      <c r="C47" s="12">
        <v>12.52</v>
      </c>
      <c r="D47" s="12">
        <f t="shared" si="0"/>
        <v>61.825537687626777</v>
      </c>
    </row>
    <row r="48" spans="1:4" x14ac:dyDescent="0.2">
      <c r="A48" s="14">
        <v>1975</v>
      </c>
      <c r="B48" s="26">
        <v>0.53825000000000001</v>
      </c>
      <c r="C48" s="12">
        <v>13.946718203</v>
      </c>
      <c r="D48" s="12">
        <f t="shared" si="0"/>
        <v>63.080986998748372</v>
      </c>
    </row>
    <row r="49" spans="1:4" x14ac:dyDescent="0.2">
      <c r="A49" s="14">
        <v>1976</v>
      </c>
      <c r="B49" s="26">
        <v>0.56933333333000002</v>
      </c>
      <c r="C49" s="12">
        <v>13.483572863999999</v>
      </c>
      <c r="D49" s="12">
        <f t="shared" si="0"/>
        <v>57.656578580605924</v>
      </c>
    </row>
    <row r="50" spans="1:4" x14ac:dyDescent="0.2">
      <c r="A50" s="14">
        <v>1977</v>
      </c>
      <c r="B50" s="26">
        <v>0.60616666666999997</v>
      </c>
      <c r="C50" s="12">
        <v>14.525864502999999</v>
      </c>
      <c r="D50" s="12">
        <f t="shared" si="0"/>
        <v>58.339194780011631</v>
      </c>
    </row>
    <row r="51" spans="1:4" x14ac:dyDescent="0.2">
      <c r="A51" s="14">
        <v>1978</v>
      </c>
      <c r="B51" s="26">
        <v>0.65241666666999998</v>
      </c>
      <c r="C51" s="12">
        <v>14.56930006</v>
      </c>
      <c r="D51" s="12">
        <f t="shared" si="0"/>
        <v>54.365593470055984</v>
      </c>
    </row>
    <row r="52" spans="1:4" x14ac:dyDescent="0.2">
      <c r="A52" s="14">
        <v>1979</v>
      </c>
      <c r="B52" s="26">
        <v>0.72583333333</v>
      </c>
      <c r="C52" s="12">
        <v>21.573135913000002</v>
      </c>
      <c r="D52" s="12">
        <f t="shared" si="0"/>
        <v>72.358051443834697</v>
      </c>
    </row>
    <row r="53" spans="1:4" x14ac:dyDescent="0.2">
      <c r="A53" s="14">
        <v>1980</v>
      </c>
      <c r="B53" s="26">
        <v>0.82383333332999997</v>
      </c>
      <c r="C53" s="12">
        <v>33.858791771</v>
      </c>
      <c r="D53" s="12">
        <f t="shared" si="0"/>
        <v>100.05587376330178</v>
      </c>
    </row>
    <row r="54" spans="1:4" x14ac:dyDescent="0.2">
      <c r="A54" s="14">
        <v>1981</v>
      </c>
      <c r="B54" s="26">
        <v>0.90933333332999999</v>
      </c>
      <c r="C54" s="12">
        <v>37.099725198999998</v>
      </c>
      <c r="D54" s="12">
        <f t="shared" si="0"/>
        <v>99.324885699630542</v>
      </c>
    </row>
    <row r="55" spans="1:4" x14ac:dyDescent="0.2">
      <c r="A55" s="14">
        <v>1982</v>
      </c>
      <c r="B55" s="26">
        <v>0.96533333333000004</v>
      </c>
      <c r="C55" s="12">
        <v>33.568900286999998</v>
      </c>
      <c r="D55" s="12">
        <f t="shared" si="0"/>
        <v>84.658448229887597</v>
      </c>
    </row>
    <row r="56" spans="1:4" x14ac:dyDescent="0.2">
      <c r="A56" s="14">
        <v>1983</v>
      </c>
      <c r="B56" s="26">
        <v>0.99583333333000001</v>
      </c>
      <c r="C56" s="12">
        <v>29.314416294000001</v>
      </c>
      <c r="D56" s="12">
        <f t="shared" si="0"/>
        <v>71.664666502741824</v>
      </c>
    </row>
    <row r="57" spans="1:4" x14ac:dyDescent="0.2">
      <c r="A57" s="14">
        <v>1984</v>
      </c>
      <c r="B57" s="26">
        <v>1.0393333333000001</v>
      </c>
      <c r="C57" s="12">
        <v>28.876823650999999</v>
      </c>
      <c r="D57" s="12">
        <f t="shared" ref="D57:D86" si="2">C57*$B$92/B57</f>
        <v>67.640227089071942</v>
      </c>
    </row>
    <row r="58" spans="1:4" x14ac:dyDescent="0.2">
      <c r="A58" s="14">
        <v>1985</v>
      </c>
      <c r="B58" s="26">
        <v>1.0760000000000001</v>
      </c>
      <c r="C58" s="12">
        <v>26.991316866999998</v>
      </c>
      <c r="D58" s="12">
        <f t="shared" si="2"/>
        <v>61.069208994404242</v>
      </c>
    </row>
    <row r="59" spans="1:4" x14ac:dyDescent="0.2">
      <c r="A59" s="14">
        <v>1986</v>
      </c>
      <c r="B59" s="26">
        <v>1.0969166667000001</v>
      </c>
      <c r="C59" s="12">
        <v>13.934331794</v>
      </c>
      <c r="D59" s="12">
        <f t="shared" si="2"/>
        <v>30.925946810413407</v>
      </c>
    </row>
    <row r="60" spans="1:4" x14ac:dyDescent="0.2">
      <c r="A60" s="14">
        <v>1987</v>
      </c>
      <c r="B60" s="26">
        <v>1.1361666667000001</v>
      </c>
      <c r="C60" s="12">
        <v>18.138013121</v>
      </c>
      <c r="D60" s="12">
        <f t="shared" si="2"/>
        <v>38.864954226637657</v>
      </c>
    </row>
    <row r="61" spans="1:4" x14ac:dyDescent="0.2">
      <c r="A61" s="14">
        <v>1988</v>
      </c>
      <c r="B61" s="26">
        <v>1.18275</v>
      </c>
      <c r="C61" s="12">
        <v>14.602182092</v>
      </c>
      <c r="D61" s="12">
        <f t="shared" si="2"/>
        <v>30.056284685438488</v>
      </c>
    </row>
    <row r="62" spans="1:4" x14ac:dyDescent="0.2">
      <c r="A62" s="14">
        <v>1989</v>
      </c>
      <c r="B62" s="26">
        <v>1.2394166666999999</v>
      </c>
      <c r="C62" s="12">
        <v>18.071612658999999</v>
      </c>
      <c r="D62" s="12">
        <f t="shared" si="2"/>
        <v>35.496870815789343</v>
      </c>
    </row>
    <row r="63" spans="1:4" x14ac:dyDescent="0.2">
      <c r="A63" s="14">
        <v>1990</v>
      </c>
      <c r="B63" s="26">
        <v>1.3065833333000001</v>
      </c>
      <c r="C63" s="12">
        <v>21.733567231999999</v>
      </c>
      <c r="D63" s="12">
        <f t="shared" si="2"/>
        <v>40.495278802415534</v>
      </c>
    </row>
    <row r="64" spans="1:4" x14ac:dyDescent="0.2">
      <c r="A64" s="14">
        <v>1991</v>
      </c>
      <c r="B64" s="26">
        <v>1.3616666666999999</v>
      </c>
      <c r="C64" s="12">
        <v>18.725637669000001</v>
      </c>
      <c r="D64" s="12">
        <f t="shared" si="2"/>
        <v>33.479294839619492</v>
      </c>
    </row>
    <row r="65" spans="1:4" x14ac:dyDescent="0.2">
      <c r="A65" s="14">
        <v>1992</v>
      </c>
      <c r="B65" s="26">
        <v>1.4030833332999999</v>
      </c>
      <c r="C65" s="12">
        <v>18.208122711000001</v>
      </c>
      <c r="D65" s="12">
        <f t="shared" si="2"/>
        <v>31.593096803568418</v>
      </c>
    </row>
    <row r="66" spans="1:4" x14ac:dyDescent="0.2">
      <c r="A66" s="14">
        <v>1993</v>
      </c>
      <c r="B66" s="26">
        <v>1.44475</v>
      </c>
      <c r="C66" s="12">
        <v>16.133509063000002</v>
      </c>
      <c r="D66" s="12">
        <f t="shared" si="2"/>
        <v>27.186082261920578</v>
      </c>
    </row>
    <row r="67" spans="1:4" x14ac:dyDescent="0.2">
      <c r="A67" s="14">
        <v>1994</v>
      </c>
      <c r="B67" s="26">
        <v>1.4822500000000001</v>
      </c>
      <c r="C67" s="12">
        <v>15.538111376</v>
      </c>
      <c r="D67" s="12">
        <f t="shared" si="2"/>
        <v>25.520387449699783</v>
      </c>
    </row>
    <row r="68" spans="1:4" x14ac:dyDescent="0.2">
      <c r="A68" s="14">
        <v>1995</v>
      </c>
      <c r="B68" s="26">
        <v>1.5238333333</v>
      </c>
      <c r="C68" s="12">
        <v>17.141829372</v>
      </c>
      <c r="D68" s="12">
        <f t="shared" si="2"/>
        <v>27.386100081612831</v>
      </c>
    </row>
    <row r="69" spans="1:4" x14ac:dyDescent="0.2">
      <c r="A69" s="14">
        <v>1996</v>
      </c>
      <c r="B69" s="26">
        <v>1.5685833333000001</v>
      </c>
      <c r="C69" s="12">
        <v>20.618924849999999</v>
      </c>
      <c r="D69" s="12">
        <f t="shared" si="2"/>
        <v>32.001395117095747</v>
      </c>
    </row>
    <row r="70" spans="1:4" x14ac:dyDescent="0.2">
      <c r="A70" s="14">
        <v>1997</v>
      </c>
      <c r="B70" s="26">
        <v>1.6052500000000001</v>
      </c>
      <c r="C70" s="12">
        <v>18.488877165000002</v>
      </c>
      <c r="D70" s="12">
        <f t="shared" si="2"/>
        <v>28.040022061174994</v>
      </c>
    </row>
    <row r="71" spans="1:4" x14ac:dyDescent="0.2">
      <c r="A71" s="14">
        <v>1998</v>
      </c>
      <c r="B71" s="26">
        <v>1.6300833333</v>
      </c>
      <c r="C71" s="12">
        <v>12.066664086999999</v>
      </c>
      <c r="D71" s="12">
        <f t="shared" si="2"/>
        <v>18.021374359424502</v>
      </c>
    </row>
    <row r="72" spans="1:4" x14ac:dyDescent="0.2">
      <c r="A72" s="14">
        <v>1999</v>
      </c>
      <c r="B72" s="26">
        <v>1.6658333332999999</v>
      </c>
      <c r="C72" s="12">
        <v>17.271496745</v>
      </c>
      <c r="D72" s="12">
        <f t="shared" si="2"/>
        <v>25.241137316176598</v>
      </c>
    </row>
    <row r="73" spans="1:4" x14ac:dyDescent="0.2">
      <c r="A73" s="14">
        <v>2000</v>
      </c>
      <c r="B73" s="26">
        <v>1.7219166667000001</v>
      </c>
      <c r="C73" s="12">
        <v>27.721609297000001</v>
      </c>
      <c r="D73" s="12">
        <f t="shared" si="2"/>
        <v>39.193748469444259</v>
      </c>
    </row>
    <row r="74" spans="1:4" x14ac:dyDescent="0.2">
      <c r="A74" s="14">
        <v>2001</v>
      </c>
      <c r="B74" s="26">
        <v>1.7704166667000001</v>
      </c>
      <c r="C74" s="12">
        <v>21.993048731999998</v>
      </c>
      <c r="D74" s="12">
        <f t="shared" si="2"/>
        <v>30.242691518516825</v>
      </c>
    </row>
    <row r="75" spans="1:4" x14ac:dyDescent="0.2">
      <c r="A75" s="14">
        <v>2002</v>
      </c>
      <c r="B75" s="26">
        <v>1.7986666667</v>
      </c>
      <c r="C75" s="12">
        <v>23.712193128999999</v>
      </c>
      <c r="D75" s="12">
        <f t="shared" si="2"/>
        <v>32.094567653958407</v>
      </c>
    </row>
    <row r="76" spans="1:4" x14ac:dyDescent="0.2">
      <c r="A76" s="14">
        <v>2003</v>
      </c>
      <c r="B76" s="26">
        <v>1.84</v>
      </c>
      <c r="C76" s="12">
        <v>27.727315847</v>
      </c>
      <c r="D76" s="12">
        <f t="shared" si="2"/>
        <v>36.686011597165702</v>
      </c>
    </row>
    <row r="77" spans="1:4" x14ac:dyDescent="0.2">
      <c r="A77" s="14">
        <v>2004</v>
      </c>
      <c r="B77" s="26">
        <v>1.8890833332999999</v>
      </c>
      <c r="C77" s="12">
        <v>35.892836543999998</v>
      </c>
      <c r="D77" s="12">
        <f t="shared" si="2"/>
        <v>46.255902319073293</v>
      </c>
    </row>
    <row r="78" spans="1:4" x14ac:dyDescent="0.2">
      <c r="A78" s="14">
        <v>2005</v>
      </c>
      <c r="B78" s="26">
        <v>1.9526666667000001</v>
      </c>
      <c r="C78" s="12">
        <v>48.887001327</v>
      </c>
      <c r="D78" s="12">
        <f t="shared" si="2"/>
        <v>60.950290343063394</v>
      </c>
    </row>
    <row r="79" spans="1:4" x14ac:dyDescent="0.2">
      <c r="A79" s="14">
        <v>2006</v>
      </c>
      <c r="B79" s="26">
        <v>2.0155833332999999</v>
      </c>
      <c r="C79" s="12">
        <v>59.048347649999997</v>
      </c>
      <c r="D79" s="12">
        <f t="shared" si="2"/>
        <v>71.321009740617512</v>
      </c>
    </row>
    <row r="80" spans="1:4" x14ac:dyDescent="0.2">
      <c r="A80" s="14">
        <v>2007</v>
      </c>
      <c r="B80" s="26">
        <v>2.0734416667</v>
      </c>
      <c r="C80" s="12">
        <v>67.185930760999995</v>
      </c>
      <c r="D80" s="12">
        <f t="shared" si="2"/>
        <v>78.885468449999649</v>
      </c>
    </row>
    <row r="81" spans="1:5" x14ac:dyDescent="0.2">
      <c r="A81" s="14">
        <v>2008</v>
      </c>
      <c r="B81" s="26">
        <v>2.1525425</v>
      </c>
      <c r="C81" s="12">
        <v>92.573665360000007</v>
      </c>
      <c r="D81" s="12">
        <f t="shared" si="2"/>
        <v>104.69988797600115</v>
      </c>
    </row>
    <row r="82" spans="1:5" x14ac:dyDescent="0.2">
      <c r="A82" s="14">
        <v>2009</v>
      </c>
      <c r="B82" s="26">
        <v>2.1456466666999998</v>
      </c>
      <c r="C82" s="12">
        <v>59.036944228000003</v>
      </c>
      <c r="D82" s="12">
        <f t="shared" si="2"/>
        <v>66.984783236418295</v>
      </c>
    </row>
    <row r="83" spans="1:5" x14ac:dyDescent="0.2">
      <c r="A83" s="14">
        <v>2010</v>
      </c>
      <c r="B83" s="26">
        <v>2.1807616667</v>
      </c>
      <c r="C83" s="12">
        <v>75.825638045000005</v>
      </c>
      <c r="D83" s="12">
        <f t="shared" si="2"/>
        <v>84.648323538465419</v>
      </c>
    </row>
    <row r="84" spans="1:5" x14ac:dyDescent="0.2">
      <c r="A84" s="14">
        <v>2011</v>
      </c>
      <c r="B84" s="26">
        <v>2.2492299999999998</v>
      </c>
      <c r="C84" s="12">
        <v>102.58033186</v>
      </c>
      <c r="D84" s="12">
        <f t="shared" si="2"/>
        <v>111.030098404564</v>
      </c>
    </row>
    <row r="85" spans="1:5" x14ac:dyDescent="0.2">
      <c r="A85" s="14">
        <v>2012</v>
      </c>
      <c r="B85" s="26">
        <v>2.2959633333</v>
      </c>
      <c r="C85" s="12">
        <v>101.08643601</v>
      </c>
      <c r="D85" s="12">
        <f>C85*$B$92/B85</f>
        <v>107.1860901447302</v>
      </c>
    </row>
    <row r="86" spans="1:5" x14ac:dyDescent="0.2">
      <c r="A86" s="14">
        <v>2013</v>
      </c>
      <c r="B86" s="26">
        <v>2.3296358332999998</v>
      </c>
      <c r="C86" s="12">
        <v>98.121134235</v>
      </c>
      <c r="D86" s="12">
        <f t="shared" si="2"/>
        <v>102.53804065216018</v>
      </c>
    </row>
    <row r="87" spans="1:5" x14ac:dyDescent="0.2">
      <c r="A87" s="14">
        <v>2014</v>
      </c>
      <c r="B87" s="26">
        <v>2.3671466667000001</v>
      </c>
      <c r="C87" s="12">
        <v>89.634869890999994</v>
      </c>
      <c r="D87" s="12">
        <f>C87*$B$92/B87</f>
        <v>92.185436736512401</v>
      </c>
      <c r="E87" s="36" t="s">
        <v>182</v>
      </c>
    </row>
    <row r="88" spans="1:5" x14ac:dyDescent="0.2">
      <c r="A88" s="14">
        <v>2015</v>
      </c>
      <c r="B88" s="26">
        <v>2.3699516667</v>
      </c>
      <c r="C88" s="12">
        <v>46.342831476000001</v>
      </c>
      <c r="D88" s="12">
        <f>C88*$B$92/B88</f>
        <v>47.60510949860204</v>
      </c>
      <c r="E88" s="36" t="s">
        <v>183</v>
      </c>
    </row>
    <row r="89" spans="1:5" x14ac:dyDescent="0.2">
      <c r="A89" s="14">
        <v>2016</v>
      </c>
      <c r="B89" s="27">
        <v>2.4001991481</v>
      </c>
      <c r="C89" s="21">
        <v>38.749632443000003</v>
      </c>
      <c r="D89" s="21">
        <f>C89*$B$92/B89</f>
        <v>39.303461654708883</v>
      </c>
      <c r="E89">
        <v>1</v>
      </c>
    </row>
    <row r="90" spans="1:5" x14ac:dyDescent="0.2">
      <c r="A90" s="14">
        <v>2017</v>
      </c>
      <c r="B90" s="27">
        <v>2.4596459167</v>
      </c>
      <c r="C90" s="21">
        <v>49.001402683999999</v>
      </c>
      <c r="D90" s="21">
        <f>C90*$B$92/B90</f>
        <v>48.500521977513117</v>
      </c>
      <c r="E90">
        <v>1</v>
      </c>
    </row>
    <row r="91" spans="1:5" x14ac:dyDescent="0.2">
      <c r="A91" s="14">
        <v>2018</v>
      </c>
      <c r="B91" s="27">
        <v>2.5209538333000001</v>
      </c>
      <c r="C91" s="21">
        <v>51.702467376999998</v>
      </c>
      <c r="D91" s="21">
        <f>C91*$B$92/B91</f>
        <v>49.929460022839365</v>
      </c>
      <c r="E91">
        <v>1</v>
      </c>
    </row>
    <row r="92" spans="1:5" x14ac:dyDescent="0.2">
      <c r="A92" s="15" t="str">
        <f>"Base CPI ("&amp;TEXT('Notes and Sources'!$G$7,"m/yyyy")&amp;")"</f>
        <v>Base CPI (1/2017)</v>
      </c>
      <c r="B92" s="28">
        <v>2.434504</v>
      </c>
      <c r="C92" s="16"/>
      <c r="D92" s="16"/>
      <c r="E92" s="20"/>
    </row>
    <row r="93" spans="1:5" x14ac:dyDescent="0.2">
      <c r="A93" s="42" t="str">
        <f>A1&amp;" "&amp;TEXT(C1,"Mmmm yyyy")</f>
        <v>EIA Short-Term Energy Outlook, January 2017</v>
      </c>
      <c r="B93" s="42"/>
      <c r="C93" s="42"/>
      <c r="D93" s="42"/>
      <c r="E93" s="42"/>
    </row>
    <row r="94" spans="1:5" x14ac:dyDescent="0.2">
      <c r="A94" s="37" t="s">
        <v>184</v>
      </c>
      <c r="B94" s="37"/>
      <c r="C94" s="37"/>
      <c r="D94" s="37"/>
      <c r="E94" s="37"/>
    </row>
    <row r="95" spans="1:5" x14ac:dyDescent="0.2">
      <c r="A95" s="37" t="str">
        <f>"Real Price ("&amp;TEXT($C$1,"mmm yyyy")&amp;" $)"</f>
        <v>Real Price (Jan 2017 $)</v>
      </c>
      <c r="B95" s="37"/>
      <c r="C95" s="37"/>
      <c r="D95" s="37"/>
      <c r="E95" s="37"/>
    </row>
    <row r="96" spans="1:5" x14ac:dyDescent="0.2">
      <c r="A96" s="38" t="s">
        <v>167</v>
      </c>
      <c r="B96" s="38"/>
      <c r="C96" s="38"/>
      <c r="D96" s="38"/>
      <c r="E96" s="38"/>
    </row>
  </sheetData>
  <mergeCells count="7">
    <mergeCell ref="A95:E95"/>
    <mergeCell ref="A96:E96"/>
    <mergeCell ref="C39:D39"/>
    <mergeCell ref="A1:B1"/>
    <mergeCell ref="C1:D1"/>
    <mergeCell ref="A93:E93"/>
    <mergeCell ref="A94:E94"/>
  </mergeCells>
  <phoneticPr fontId="3" type="noConversion"/>
  <hyperlinks>
    <hyperlink ref="A3" location="Contents!B4" display="Return to Contents"/>
    <hyperlink ref="A96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47"/>
  <sheetViews>
    <sheetView showGridLines="0" workbookViewId="0">
      <selection activeCell="A9" sqref="A9:D9"/>
    </sheetView>
  </sheetViews>
  <sheetFormatPr defaultRowHeight="12.75" x14ac:dyDescent="0.2"/>
  <cols>
    <col min="1" max="1" width="4" style="3" customWidth="1"/>
    <col min="2" max="2" width="6.5703125" style="4" customWidth="1"/>
    <col min="6" max="6" width="10.42578125" customWidth="1"/>
    <col min="7" max="7" width="26.28515625" customWidth="1"/>
  </cols>
  <sheetData>
    <row r="7" spans="1:7" ht="18" x14ac:dyDescent="0.25">
      <c r="C7" s="43" t="s">
        <v>199</v>
      </c>
      <c r="D7" s="43"/>
      <c r="E7" s="43"/>
      <c r="F7" s="43"/>
      <c r="G7" s="9">
        <v>42745</v>
      </c>
    </row>
    <row r="9" spans="1:7" ht="15.75" x14ac:dyDescent="0.25">
      <c r="A9" s="46" t="s">
        <v>206</v>
      </c>
      <c r="B9" s="46"/>
      <c r="C9" s="46"/>
      <c r="D9" s="46"/>
    </row>
    <row r="11" spans="1:7" ht="15.75" x14ac:dyDescent="0.25">
      <c r="A11" s="44" t="s">
        <v>13</v>
      </c>
      <c r="B11" s="44"/>
      <c r="C11" s="44"/>
      <c r="D11" s="44"/>
    </row>
    <row r="12" spans="1:7" x14ac:dyDescent="0.2">
      <c r="A12" s="8" t="str">
        <f>"- Real price in period A = Nominal price in period A x (Consumer price index in "&amp;TEXT(G7,"mmmm yyyy")&amp;" / Consumer price index in period A)."</f>
        <v>- Real price in period A = Nominal price in period A x (Consumer price index in January 2017 / Consumer price index in period A).</v>
      </c>
    </row>
    <row r="13" spans="1:7" x14ac:dyDescent="0.2">
      <c r="A13" s="8" t="s">
        <v>14</v>
      </c>
    </row>
    <row r="14" spans="1:7" x14ac:dyDescent="0.2">
      <c r="B14" s="8" t="s">
        <v>15</v>
      </c>
    </row>
    <row r="15" spans="1:7" x14ac:dyDescent="0.2">
      <c r="B15" s="8" t="s">
        <v>223</v>
      </c>
    </row>
    <row r="16" spans="1:7" x14ac:dyDescent="0.2">
      <c r="B16" s="8" t="s">
        <v>238</v>
      </c>
    </row>
    <row r="17" spans="1:19" x14ac:dyDescent="0.2">
      <c r="B17" s="8" t="s">
        <v>16</v>
      </c>
    </row>
    <row r="18" spans="1:19" x14ac:dyDescent="0.2">
      <c r="B18" s="8" t="s">
        <v>237</v>
      </c>
    </row>
    <row r="19" spans="1:19" x14ac:dyDescent="0.2">
      <c r="B19" s="8" t="s">
        <v>224</v>
      </c>
    </row>
    <row r="21" spans="1:19" ht="15.75" x14ac:dyDescent="0.25">
      <c r="A21" s="44" t="s">
        <v>8</v>
      </c>
      <c r="B21" s="44"/>
      <c r="C21" s="44"/>
      <c r="D21" s="4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ht="15.75" x14ac:dyDescent="0.25">
      <c r="A22" s="5" t="s">
        <v>9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">
      <c r="A23" s="3" t="s">
        <v>5</v>
      </c>
    </row>
    <row r="24" spans="1:19" x14ac:dyDescent="0.2">
      <c r="B24" s="45" t="s">
        <v>208</v>
      </c>
      <c r="C24" s="45"/>
      <c r="D24" s="45"/>
      <c r="E24" s="45"/>
      <c r="F24" s="45"/>
      <c r="G24" s="45"/>
    </row>
    <row r="25" spans="1:19" x14ac:dyDescent="0.2">
      <c r="A25" s="3" t="s">
        <v>7</v>
      </c>
    </row>
    <row r="26" spans="1:19" x14ac:dyDescent="0.2">
      <c r="B26" s="45" t="s">
        <v>209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</row>
    <row r="27" spans="1:19" x14ac:dyDescent="0.2">
      <c r="A27" s="3" t="s">
        <v>6</v>
      </c>
    </row>
    <row r="28" spans="1:19" x14ac:dyDescent="0.2">
      <c r="B28" s="31" t="s">
        <v>210</v>
      </c>
      <c r="C28" s="32"/>
      <c r="D28" s="32"/>
      <c r="E28" s="32"/>
      <c r="F28" s="32"/>
      <c r="G28" s="32"/>
      <c r="H28" s="32"/>
      <c r="I28" s="32"/>
      <c r="J28" s="30"/>
    </row>
    <row r="29" spans="1:19" x14ac:dyDescent="0.2">
      <c r="B29" s="31" t="s">
        <v>211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1:19" x14ac:dyDescent="0.2">
      <c r="A30" s="3" t="s">
        <v>239</v>
      </c>
    </row>
    <row r="31" spans="1:19" x14ac:dyDescent="0.2">
      <c r="B31" s="45" t="s">
        <v>203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1:19" x14ac:dyDescent="0.2">
      <c r="B32" s="45" t="s">
        <v>200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</row>
    <row r="33" spans="1:15" x14ac:dyDescent="0.2">
      <c r="A33" s="33" t="s">
        <v>240</v>
      </c>
    </row>
    <row r="34" spans="1:15" x14ac:dyDescent="0.2">
      <c r="B34" s="31" t="s">
        <v>212</v>
      </c>
      <c r="C34" s="32"/>
      <c r="D34" s="32"/>
      <c r="E34" s="32"/>
      <c r="F34" s="32"/>
      <c r="G34" s="32"/>
      <c r="H34" s="32"/>
      <c r="I34" s="32"/>
      <c r="J34" s="30"/>
      <c r="K34" s="30"/>
      <c r="L34" s="30"/>
      <c r="M34" s="30"/>
      <c r="N34" s="30"/>
      <c r="O34" s="30"/>
    </row>
    <row r="35" spans="1:15" x14ac:dyDescent="0.2">
      <c r="A35" s="3" t="s">
        <v>241</v>
      </c>
    </row>
    <row r="36" spans="1:15" x14ac:dyDescent="0.2">
      <c r="B36" s="45" t="s">
        <v>201</v>
      </c>
      <c r="C36" s="45"/>
      <c r="D36" s="45"/>
      <c r="E36" s="45"/>
      <c r="F36" s="45"/>
      <c r="G36" s="45"/>
      <c r="H36" s="45"/>
      <c r="I36" s="45"/>
    </row>
    <row r="37" spans="1:15" x14ac:dyDescent="0.2">
      <c r="B37" s="45" t="s">
        <v>202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</row>
    <row r="38" spans="1:15" x14ac:dyDescent="0.2">
      <c r="A38" s="3" t="s">
        <v>242</v>
      </c>
    </row>
    <row r="39" spans="1:15" x14ac:dyDescent="0.2">
      <c r="B39" s="45" t="s">
        <v>204</v>
      </c>
      <c r="C39" s="45"/>
      <c r="D39" s="45"/>
      <c r="E39" s="45"/>
      <c r="F39" s="45"/>
      <c r="G39" s="45"/>
      <c r="H39" s="45"/>
      <c r="I39" s="45"/>
    </row>
    <row r="40" spans="1:15" x14ac:dyDescent="0.2">
      <c r="B40" s="45" t="s">
        <v>205</v>
      </c>
      <c r="C40" s="45"/>
      <c r="D40" s="45"/>
      <c r="E40" s="45"/>
      <c r="F40" s="45"/>
      <c r="G40" s="45"/>
      <c r="H40" s="45"/>
      <c r="I40" s="45"/>
    </row>
    <row r="42" spans="1:15" ht="15.75" x14ac:dyDescent="0.25">
      <c r="A42" s="5" t="s">
        <v>10</v>
      </c>
    </row>
    <row r="43" spans="1:15" x14ac:dyDescent="0.2">
      <c r="A43" s="3" t="s">
        <v>11</v>
      </c>
      <c r="B43" s="3"/>
    </row>
    <row r="44" spans="1:15" x14ac:dyDescent="0.2">
      <c r="B44" s="47" t="s">
        <v>197</v>
      </c>
      <c r="C44" s="47"/>
      <c r="D44" s="47"/>
      <c r="E44" s="47"/>
      <c r="F44" s="47"/>
      <c r="G44" s="47"/>
      <c r="H44" s="47"/>
    </row>
    <row r="45" spans="1:15" x14ac:dyDescent="0.2">
      <c r="A45" s="3" t="s">
        <v>12</v>
      </c>
      <c r="B45" s="3"/>
    </row>
    <row r="46" spans="1:15" x14ac:dyDescent="0.2">
      <c r="B46" s="47" t="s">
        <v>198</v>
      </c>
      <c r="C46" s="47"/>
      <c r="D46" s="47"/>
      <c r="E46" s="47"/>
      <c r="F46" s="47"/>
      <c r="G46" s="47"/>
    </row>
    <row r="47" spans="1:15" x14ac:dyDescent="0.2">
      <c r="B47"/>
    </row>
  </sheetData>
  <mergeCells count="14">
    <mergeCell ref="B44:H44"/>
    <mergeCell ref="B46:G46"/>
    <mergeCell ref="B31:O31"/>
    <mergeCell ref="B40:I40"/>
    <mergeCell ref="B32:O32"/>
    <mergeCell ref="B36:I36"/>
    <mergeCell ref="B37:L37"/>
    <mergeCell ref="B39:I39"/>
    <mergeCell ref="C7:F7"/>
    <mergeCell ref="A21:D21"/>
    <mergeCell ref="A11:D11"/>
    <mergeCell ref="B26:N26"/>
    <mergeCell ref="B24:G24"/>
    <mergeCell ref="A9:D9"/>
  </mergeCells>
  <phoneticPr fontId="3" type="noConversion"/>
  <hyperlinks>
    <hyperlink ref="C7:F7" r:id="rId1" display="Short-Term Energy Outlook"/>
    <hyperlink ref="B24" r:id="rId2" display="U.S. Bureau of Labor Statistics (BLS) &lt;http://www.bls.gov/cpi/&gt;"/>
    <hyperlink ref="B26" r:id="rId3" display="1968 - Present: EIA Petroleum Marketing Monthly, Table 1A &lt;http://www.eia.gov/oil_gas/petroleum/data_publications/petroleum_marketing_monthly/pmm.html&gt;"/>
    <hyperlink ref="B28" r:id="rId4" display="1980 - 1995: EIA Monthly Energy Review Table 9.4 &lt;http://www.eia.doe.gov/emeu/mer/prices.html&gt;"/>
    <hyperlink ref="B29" r:id="rId5" display="1995 - Present: EIA Weekly Petroleum Status Report, Table 14 &lt;http://www.eia.gov/oil_gas/petroleum/data_publications/weekly_petroleum_status_report/wpsr.html&gt;"/>
    <hyperlink ref="B32:O32" r:id="rId6" display="1994 - Present: EIA Weekly Petroleum Status Report, Table 14 &lt;http://www.eia.gov/oil_gas/petroleum/data_publications/weekly_petroleum_status_report/wpsr.html&gt;"/>
    <hyperlink ref="B37" r:id="rId7" display="1981 - Present: EIA Natural Gas Monthly, Table 1 &lt;http://www.eia.gov/oil_gas/natural_gas/data_publications/natural_gas_monthly/ngm.html&gt;"/>
    <hyperlink ref="B36" r:id="rId8" display="1967 - 1980: EIA Annual Energy Review, Table 6.8 &lt;http://www.eia.doe.gov/emeu/aer/natgas.html&gt;"/>
    <hyperlink ref="B40" r:id="rId9" display="1976 - Present: EIA Monthly Energy Review, Table 9.9 &lt;http://www.eia.doe.gov/emeu/mer/prices.html&gt;"/>
    <hyperlink ref="B39" r:id="rId10" display="1960 - 1975: EIA Annual Energy Review, Table 8.10 &lt;http://www.eia.doe.gov/emeu/aer/elect.html&gt;"/>
    <hyperlink ref="B31" r:id="rId11" display="Pre-1993: EIA estimates based on refiner end-use diesel fuel price (excluding taxes) from EIA Monthly Energy Review &lt;http://www.eia.doe.gov/emeu/mer/prices.html&gt;"/>
    <hyperlink ref="B34" r:id="rId12" display="1975 - 1982: EIA Historical Monthly Energy Review &lt;http://www.eia.gov/FTPROOT/multifuel/00357392.pdf&gt;"/>
    <hyperlink ref="B44:H44" r:id="rId13" display="EIA Short-Term Energy Outlook model &lt;http://www.eia.doe.gov/emeu/steo/pub/contents.html&gt;"/>
    <hyperlink ref="B46:G46" r:id="rId14" display="IHS Global Insight macroeconomic model &lt;http://www.ihsglobalinsight.com/&gt;"/>
    <hyperlink ref="A9:D9" location="Contents!A1" display="Return to Contents"/>
  </hyperlinks>
  <pageMargins left="0.75" right="0.75" top="1" bottom="1" header="0.5" footer="0.5"/>
  <pageSetup orientation="portrait" r:id="rId15"/>
  <headerFooter alignWithMargins="0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42745</v>
      </c>
      <c r="D1" s="41"/>
    </row>
    <row r="2" spans="1:4" ht="15.75" x14ac:dyDescent="0.25">
      <c r="A2" s="11" t="s">
        <v>172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170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2" t="s">
        <v>255</v>
      </c>
      <c r="B41" s="26">
        <v>0.47299999999999998</v>
      </c>
      <c r="C41" s="12">
        <v>11.53313138</v>
      </c>
      <c r="D41" s="12">
        <f t="shared" ref="D41:D72" si="0">C41*$B$221/B41</f>
        <v>59.360368873436627</v>
      </c>
    </row>
    <row r="42" spans="1:4" x14ac:dyDescent="0.2">
      <c r="A42" s="2" t="s">
        <v>256</v>
      </c>
      <c r="B42" s="26">
        <v>0.48566666667000002</v>
      </c>
      <c r="C42" s="12">
        <v>12.94757147</v>
      </c>
      <c r="D42" s="12">
        <f t="shared" si="0"/>
        <v>64.902363487545372</v>
      </c>
    </row>
    <row r="43" spans="1:4" x14ac:dyDescent="0.2">
      <c r="A43" s="2" t="s">
        <v>257</v>
      </c>
      <c r="B43" s="26">
        <v>0.49933333333000002</v>
      </c>
      <c r="C43" s="12">
        <v>12.65865513</v>
      </c>
      <c r="D43" s="12">
        <f t="shared" si="0"/>
        <v>61.71738294154455</v>
      </c>
    </row>
    <row r="44" spans="1:4" x14ac:dyDescent="0.2">
      <c r="A44" s="2" t="s">
        <v>258</v>
      </c>
      <c r="B44" s="26">
        <v>0.51466666667000005</v>
      </c>
      <c r="C44" s="12">
        <v>12.59843491</v>
      </c>
      <c r="D44" s="12">
        <f t="shared" si="0"/>
        <v>59.593795690290136</v>
      </c>
    </row>
    <row r="45" spans="1:4" x14ac:dyDescent="0.2">
      <c r="A45" s="2" t="s">
        <v>19</v>
      </c>
      <c r="B45" s="26">
        <v>0.52566666666999995</v>
      </c>
      <c r="C45" s="12">
        <v>13.024515604999999</v>
      </c>
      <c r="D45" s="12">
        <f t="shared" si="0"/>
        <v>60.320041860939483</v>
      </c>
    </row>
    <row r="46" spans="1:4" x14ac:dyDescent="0.2">
      <c r="A46" s="2" t="s">
        <v>20</v>
      </c>
      <c r="B46" s="26">
        <v>0.53200000000000003</v>
      </c>
      <c r="C46" s="12">
        <v>13.582592479000001</v>
      </c>
      <c r="D46" s="12">
        <f t="shared" si="0"/>
        <v>62.15578142950266</v>
      </c>
    </row>
    <row r="47" spans="1:4" x14ac:dyDescent="0.2">
      <c r="A47" s="2" t="s">
        <v>21</v>
      </c>
      <c r="B47" s="26">
        <v>0.54266666666999996</v>
      </c>
      <c r="C47" s="12">
        <v>14.109122048</v>
      </c>
      <c r="D47" s="12">
        <f t="shared" si="0"/>
        <v>63.296156134152106</v>
      </c>
    </row>
    <row r="48" spans="1:4" x14ac:dyDescent="0.2">
      <c r="A48" s="2" t="s">
        <v>22</v>
      </c>
      <c r="B48" s="26">
        <v>0.55266666666999997</v>
      </c>
      <c r="C48" s="12">
        <v>14.837788635000001</v>
      </c>
      <c r="D48" s="12">
        <f t="shared" si="0"/>
        <v>65.360655819380298</v>
      </c>
    </row>
    <row r="49" spans="1:4" x14ac:dyDescent="0.2">
      <c r="A49" s="14" t="s">
        <v>23</v>
      </c>
      <c r="B49" s="26">
        <v>0.55900000000000005</v>
      </c>
      <c r="C49" s="12">
        <v>13.352714812</v>
      </c>
      <c r="D49" s="12">
        <f t="shared" si="0"/>
        <v>58.152482326785773</v>
      </c>
    </row>
    <row r="50" spans="1:4" x14ac:dyDescent="0.2">
      <c r="A50" s="14" t="s">
        <v>24</v>
      </c>
      <c r="B50" s="26">
        <v>0.56399999999999995</v>
      </c>
      <c r="C50" s="12">
        <v>13.429560935</v>
      </c>
      <c r="D50" s="12">
        <f t="shared" si="0"/>
        <v>57.968652153371004</v>
      </c>
    </row>
    <row r="51" spans="1:4" x14ac:dyDescent="0.2">
      <c r="A51" s="14" t="s">
        <v>25</v>
      </c>
      <c r="B51" s="26">
        <v>0.57299999999999995</v>
      </c>
      <c r="C51" s="12">
        <v>13.51943749</v>
      </c>
      <c r="D51" s="12">
        <f t="shared" si="0"/>
        <v>57.440008110218081</v>
      </c>
    </row>
    <row r="52" spans="1:4" x14ac:dyDescent="0.2">
      <c r="A52" s="14" t="s">
        <v>26</v>
      </c>
      <c r="B52" s="26">
        <v>0.58133333333000003</v>
      </c>
      <c r="C52" s="12">
        <v>13.594780811</v>
      </c>
      <c r="D52" s="12">
        <f t="shared" si="0"/>
        <v>56.93213577470042</v>
      </c>
    </row>
    <row r="53" spans="1:4" x14ac:dyDescent="0.2">
      <c r="A53" s="14" t="s">
        <v>27</v>
      </c>
      <c r="B53" s="26">
        <v>0.59199999999999997</v>
      </c>
      <c r="C53" s="12">
        <v>14.384747919</v>
      </c>
      <c r="D53" s="12">
        <f t="shared" si="0"/>
        <v>59.154943155062796</v>
      </c>
    </row>
    <row r="54" spans="1:4" x14ac:dyDescent="0.2">
      <c r="A54" s="14" t="s">
        <v>28</v>
      </c>
      <c r="B54" s="26">
        <v>0.60233333333000005</v>
      </c>
      <c r="C54" s="12">
        <v>14.538393927</v>
      </c>
      <c r="D54" s="12">
        <f t="shared" si="0"/>
        <v>58.761114835173899</v>
      </c>
    </row>
    <row r="55" spans="1:4" x14ac:dyDescent="0.2">
      <c r="A55" s="14" t="s">
        <v>29</v>
      </c>
      <c r="B55" s="26">
        <v>0.61066666667000002</v>
      </c>
      <c r="C55" s="12">
        <v>14.537092471999999</v>
      </c>
      <c r="D55" s="12">
        <f t="shared" si="0"/>
        <v>57.954055302282818</v>
      </c>
    </row>
    <row r="56" spans="1:4" x14ac:dyDescent="0.2">
      <c r="A56" s="14" t="s">
        <v>30</v>
      </c>
      <c r="B56" s="26">
        <v>0.61966666667000003</v>
      </c>
      <c r="C56" s="12">
        <v>14.642956174</v>
      </c>
      <c r="D56" s="12">
        <f t="shared" si="0"/>
        <v>57.52824428816988</v>
      </c>
    </row>
    <row r="57" spans="1:4" x14ac:dyDescent="0.2">
      <c r="A57" s="14" t="s">
        <v>31</v>
      </c>
      <c r="B57" s="26">
        <v>0.63033333332999997</v>
      </c>
      <c r="C57" s="12">
        <v>14.504710196</v>
      </c>
      <c r="D57" s="12">
        <f t="shared" si="0"/>
        <v>56.020795861220819</v>
      </c>
    </row>
    <row r="58" spans="1:4" x14ac:dyDescent="0.2">
      <c r="A58" s="14" t="s">
        <v>32</v>
      </c>
      <c r="B58" s="26">
        <v>0.64466666667000005</v>
      </c>
      <c r="C58" s="12">
        <v>14.486095718</v>
      </c>
      <c r="D58" s="12">
        <f t="shared" si="0"/>
        <v>54.704950314898944</v>
      </c>
    </row>
    <row r="59" spans="1:4" x14ac:dyDescent="0.2">
      <c r="A59" s="14" t="s">
        <v>33</v>
      </c>
      <c r="B59" s="26">
        <v>0.65966666666999996</v>
      </c>
      <c r="C59" s="12">
        <v>14.493979951</v>
      </c>
      <c r="D59" s="12">
        <f t="shared" si="0"/>
        <v>53.490124557530578</v>
      </c>
    </row>
    <row r="60" spans="1:4" x14ac:dyDescent="0.2">
      <c r="A60" s="14" t="s">
        <v>34</v>
      </c>
      <c r="B60" s="26">
        <v>0.67500000000000004</v>
      </c>
      <c r="C60" s="12">
        <v>14.773566659</v>
      </c>
      <c r="D60" s="12">
        <f t="shared" si="0"/>
        <v>53.283417963855015</v>
      </c>
    </row>
    <row r="61" spans="1:4" x14ac:dyDescent="0.2">
      <c r="A61" s="14" t="s">
        <v>35</v>
      </c>
      <c r="B61" s="26">
        <v>0.69199999999999995</v>
      </c>
      <c r="C61" s="12">
        <v>15.913621966999999</v>
      </c>
      <c r="D61" s="12">
        <f t="shared" si="0"/>
        <v>55.985225914955734</v>
      </c>
    </row>
    <row r="62" spans="1:4" x14ac:dyDescent="0.2">
      <c r="A62" s="14" t="s">
        <v>36</v>
      </c>
      <c r="B62" s="26">
        <v>0.71399999999999997</v>
      </c>
      <c r="C62" s="12">
        <v>19.244762049999999</v>
      </c>
      <c r="D62" s="12">
        <f t="shared" si="0"/>
        <v>65.618277576713169</v>
      </c>
    </row>
    <row r="63" spans="1:4" x14ac:dyDescent="0.2">
      <c r="A63" s="14" t="s">
        <v>37</v>
      </c>
      <c r="B63" s="26">
        <v>0.73699999999999999</v>
      </c>
      <c r="C63" s="12">
        <v>24.026100183</v>
      </c>
      <c r="D63" s="12">
        <f t="shared" si="0"/>
        <v>79.364500678309682</v>
      </c>
    </row>
    <row r="64" spans="1:4" x14ac:dyDescent="0.2">
      <c r="A64" s="14" t="s">
        <v>38</v>
      </c>
      <c r="B64" s="26">
        <v>0.76033333332999997</v>
      </c>
      <c r="C64" s="12">
        <v>26.929249971000001</v>
      </c>
      <c r="D64" s="12">
        <f t="shared" si="0"/>
        <v>86.224506933389037</v>
      </c>
    </row>
    <row r="65" spans="1:4" x14ac:dyDescent="0.2">
      <c r="A65" s="14" t="s">
        <v>39</v>
      </c>
      <c r="B65" s="26">
        <v>0.79033333333</v>
      </c>
      <c r="C65" s="12">
        <v>32.127674781000003</v>
      </c>
      <c r="D65" s="12">
        <f t="shared" si="0"/>
        <v>98.964512145137306</v>
      </c>
    </row>
    <row r="66" spans="1:4" x14ac:dyDescent="0.2">
      <c r="A66" s="14" t="s">
        <v>40</v>
      </c>
      <c r="B66" s="26">
        <v>0.81699999999999995</v>
      </c>
      <c r="C66" s="12">
        <v>34.103416156999998</v>
      </c>
      <c r="D66" s="12">
        <f t="shared" si="0"/>
        <v>101.62166835725965</v>
      </c>
    </row>
    <row r="67" spans="1:4" x14ac:dyDescent="0.2">
      <c r="A67" s="14" t="s">
        <v>41</v>
      </c>
      <c r="B67" s="26">
        <v>0.83233333333000004</v>
      </c>
      <c r="C67" s="12">
        <v>34.470002162</v>
      </c>
      <c r="D67" s="12">
        <f t="shared" si="0"/>
        <v>100.82181595162241</v>
      </c>
    </row>
    <row r="68" spans="1:4" x14ac:dyDescent="0.2">
      <c r="A68" s="14" t="s">
        <v>42</v>
      </c>
      <c r="B68" s="26">
        <v>0.85566666667000002</v>
      </c>
      <c r="C68" s="12">
        <v>35.127800526999998</v>
      </c>
      <c r="D68" s="12">
        <f t="shared" si="0"/>
        <v>99.944025197332053</v>
      </c>
    </row>
    <row r="69" spans="1:4" x14ac:dyDescent="0.2">
      <c r="A69" s="14" t="s">
        <v>43</v>
      </c>
      <c r="B69" s="26">
        <v>0.87933333332999997</v>
      </c>
      <c r="C69" s="12">
        <v>38.720920339999999</v>
      </c>
      <c r="D69" s="12">
        <f t="shared" si="0"/>
        <v>107.20193569192801</v>
      </c>
    </row>
    <row r="70" spans="1:4" x14ac:dyDescent="0.2">
      <c r="A70" s="14" t="s">
        <v>44</v>
      </c>
      <c r="B70" s="26">
        <v>0.89766666666999995</v>
      </c>
      <c r="C70" s="12">
        <v>37.771952669000001</v>
      </c>
      <c r="D70" s="12">
        <f t="shared" si="0"/>
        <v>102.4388821316187</v>
      </c>
    </row>
    <row r="71" spans="1:4" x14ac:dyDescent="0.2">
      <c r="A71" s="14" t="s">
        <v>45</v>
      </c>
      <c r="B71" s="26">
        <v>0.92266666666999997</v>
      </c>
      <c r="C71" s="12">
        <v>35.932543031000002</v>
      </c>
      <c r="D71" s="12">
        <f t="shared" si="0"/>
        <v>94.809884109998833</v>
      </c>
    </row>
    <row r="72" spans="1:4" x14ac:dyDescent="0.2">
      <c r="A72" s="14" t="s">
        <v>46</v>
      </c>
      <c r="B72" s="26">
        <v>0.93766666666999998</v>
      </c>
      <c r="C72" s="12">
        <v>35.846812133999997</v>
      </c>
      <c r="D72" s="12">
        <f t="shared" si="0"/>
        <v>93.070608809628112</v>
      </c>
    </row>
    <row r="73" spans="1:4" x14ac:dyDescent="0.2">
      <c r="A73" s="14" t="s">
        <v>47</v>
      </c>
      <c r="B73" s="26">
        <v>0.94599999999999995</v>
      </c>
      <c r="C73" s="12">
        <v>35.077678802999998</v>
      </c>
      <c r="D73" s="12">
        <f t="shared" ref="D73:D104" si="1">C73*$B$221/B73</f>
        <v>90.271405239554667</v>
      </c>
    </row>
    <row r="74" spans="1:4" x14ac:dyDescent="0.2">
      <c r="A74" s="14" t="s">
        <v>48</v>
      </c>
      <c r="B74" s="26">
        <v>0.95966666667</v>
      </c>
      <c r="C74" s="12">
        <v>33.186329563999998</v>
      </c>
      <c r="D74" s="12">
        <f t="shared" si="1"/>
        <v>84.187827789436213</v>
      </c>
    </row>
    <row r="75" spans="1:4" x14ac:dyDescent="0.2">
      <c r="A75" s="14" t="s">
        <v>49</v>
      </c>
      <c r="B75" s="26">
        <v>0.97633333333000005</v>
      </c>
      <c r="C75" s="12">
        <v>33.155041365000002</v>
      </c>
      <c r="D75" s="12">
        <f t="shared" si="1"/>
        <v>82.672667282553988</v>
      </c>
    </row>
    <row r="76" spans="1:4" x14ac:dyDescent="0.2">
      <c r="A76" s="14" t="s">
        <v>50</v>
      </c>
      <c r="B76" s="26">
        <v>0.97933333333000006</v>
      </c>
      <c r="C76" s="12">
        <v>33.08711855</v>
      </c>
      <c r="D76" s="12">
        <f t="shared" si="1"/>
        <v>82.250567520820312</v>
      </c>
    </row>
    <row r="77" spans="1:4" x14ac:dyDescent="0.2">
      <c r="A77" s="14" t="s">
        <v>51</v>
      </c>
      <c r="B77" s="26">
        <v>0.98</v>
      </c>
      <c r="C77" s="12">
        <v>30.301096788999999</v>
      </c>
      <c r="D77" s="12">
        <f t="shared" si="1"/>
        <v>75.273613609395568</v>
      </c>
    </row>
    <row r="78" spans="1:4" x14ac:dyDescent="0.2">
      <c r="A78" s="14" t="s">
        <v>52</v>
      </c>
      <c r="B78" s="26">
        <v>0.99133333332999996</v>
      </c>
      <c r="C78" s="12">
        <v>28.596928039000002</v>
      </c>
      <c r="D78" s="12">
        <f t="shared" si="1"/>
        <v>70.227978176420734</v>
      </c>
    </row>
    <row r="79" spans="1:4" x14ac:dyDescent="0.2">
      <c r="A79" s="14" t="s">
        <v>53</v>
      </c>
      <c r="B79" s="26">
        <v>1.0009999999999999</v>
      </c>
      <c r="C79" s="12">
        <v>29.277370873999999</v>
      </c>
      <c r="D79" s="12">
        <f t="shared" si="1"/>
        <v>71.204671830406099</v>
      </c>
    </row>
    <row r="80" spans="1:4" x14ac:dyDescent="0.2">
      <c r="A80" s="14" t="s">
        <v>54</v>
      </c>
      <c r="B80" s="26">
        <v>1.0109999999999999</v>
      </c>
      <c r="C80" s="12">
        <v>29.361518290999999</v>
      </c>
      <c r="D80" s="12">
        <f t="shared" si="1"/>
        <v>70.703000717618863</v>
      </c>
    </row>
    <row r="81" spans="1:4" x14ac:dyDescent="0.2">
      <c r="A81" s="14" t="s">
        <v>55</v>
      </c>
      <c r="B81" s="26">
        <v>1.0253333333000001</v>
      </c>
      <c r="C81" s="12">
        <v>28.888234530999998</v>
      </c>
      <c r="D81" s="12">
        <f t="shared" si="1"/>
        <v>68.590886723937558</v>
      </c>
    </row>
    <row r="82" spans="1:4" x14ac:dyDescent="0.2">
      <c r="A82" s="14" t="s">
        <v>56</v>
      </c>
      <c r="B82" s="26">
        <v>1.0349999999999999</v>
      </c>
      <c r="C82" s="12">
        <v>29.190927175999999</v>
      </c>
      <c r="D82" s="12">
        <f t="shared" si="1"/>
        <v>68.662250216116618</v>
      </c>
    </row>
    <row r="83" spans="1:4" x14ac:dyDescent="0.2">
      <c r="A83" s="14" t="s">
        <v>57</v>
      </c>
      <c r="B83" s="26">
        <v>1.044</v>
      </c>
      <c r="C83" s="12">
        <v>28.879266493999999</v>
      </c>
      <c r="D83" s="12">
        <f t="shared" si="1"/>
        <v>67.343572602211665</v>
      </c>
    </row>
    <row r="84" spans="1:4" x14ac:dyDescent="0.2">
      <c r="A84" s="14" t="s">
        <v>58</v>
      </c>
      <c r="B84" s="26">
        <v>1.0529999999999999</v>
      </c>
      <c r="C84" s="12">
        <v>28.542271559</v>
      </c>
      <c r="D84" s="12">
        <f t="shared" si="1"/>
        <v>65.988864462936121</v>
      </c>
    </row>
    <row r="85" spans="1:4" x14ac:dyDescent="0.2">
      <c r="A85" s="14" t="s">
        <v>59</v>
      </c>
      <c r="B85" s="26">
        <v>1.0626666667</v>
      </c>
      <c r="C85" s="12">
        <v>27.256454618999999</v>
      </c>
      <c r="D85" s="12">
        <f t="shared" si="1"/>
        <v>62.442861788292859</v>
      </c>
    </row>
    <row r="86" spans="1:4" x14ac:dyDescent="0.2">
      <c r="A86" s="14" t="s">
        <v>60</v>
      </c>
      <c r="B86" s="26">
        <v>1.0723333333</v>
      </c>
      <c r="C86" s="12">
        <v>27.490118548000002</v>
      </c>
      <c r="D86" s="12">
        <f t="shared" si="1"/>
        <v>62.410447840528946</v>
      </c>
    </row>
    <row r="87" spans="1:4" x14ac:dyDescent="0.2">
      <c r="A87" s="14" t="s">
        <v>61</v>
      </c>
      <c r="B87" s="26">
        <v>1.079</v>
      </c>
      <c r="C87" s="12">
        <v>26.579805106999999</v>
      </c>
      <c r="D87" s="12">
        <f t="shared" si="1"/>
        <v>59.970937768500399</v>
      </c>
    </row>
    <row r="88" spans="1:4" x14ac:dyDescent="0.2">
      <c r="A88" s="14" t="s">
        <v>62</v>
      </c>
      <c r="B88" s="26">
        <v>1.0900000000000001</v>
      </c>
      <c r="C88" s="12">
        <v>26.707332783999998</v>
      </c>
      <c r="D88" s="12">
        <f t="shared" si="1"/>
        <v>59.650558249522128</v>
      </c>
    </row>
    <row r="89" spans="1:4" x14ac:dyDescent="0.2">
      <c r="A89" s="14" t="s">
        <v>63</v>
      </c>
      <c r="B89" s="26">
        <v>1.0956666666999999</v>
      </c>
      <c r="C89" s="12">
        <v>19.477832635999999</v>
      </c>
      <c r="D89" s="12">
        <f t="shared" si="1"/>
        <v>43.278547120988677</v>
      </c>
    </row>
    <row r="90" spans="1:4" x14ac:dyDescent="0.2">
      <c r="A90" s="14" t="s">
        <v>64</v>
      </c>
      <c r="B90" s="26">
        <v>1.0903333333</v>
      </c>
      <c r="C90" s="12">
        <v>12.834752808999999</v>
      </c>
      <c r="D90" s="12">
        <f t="shared" si="1"/>
        <v>28.657527104992649</v>
      </c>
    </row>
    <row r="91" spans="1:4" x14ac:dyDescent="0.2">
      <c r="A91" s="14" t="s">
        <v>65</v>
      </c>
      <c r="B91" s="26">
        <v>1.097</v>
      </c>
      <c r="C91" s="12">
        <v>11.880283272</v>
      </c>
      <c r="D91" s="12">
        <f t="shared" si="1"/>
        <v>26.36517515662451</v>
      </c>
    </row>
    <row r="92" spans="1:4" x14ac:dyDescent="0.2">
      <c r="A92" s="14" t="s">
        <v>66</v>
      </c>
      <c r="B92" s="26">
        <v>1.1046666667</v>
      </c>
      <c r="C92" s="12">
        <v>13.469154788999999</v>
      </c>
      <c r="D92" s="12">
        <f t="shared" si="1"/>
        <v>29.68380616425787</v>
      </c>
    </row>
    <row r="93" spans="1:4" x14ac:dyDescent="0.2">
      <c r="A93" s="14" t="s">
        <v>67</v>
      </c>
      <c r="B93" s="26">
        <v>1.1180000000000001</v>
      </c>
      <c r="C93" s="12">
        <v>16.866851237999999</v>
      </c>
      <c r="D93" s="12">
        <f t="shared" si="1"/>
        <v>36.728458681856843</v>
      </c>
    </row>
    <row r="94" spans="1:4" x14ac:dyDescent="0.2">
      <c r="A94" s="14" t="s">
        <v>68</v>
      </c>
      <c r="B94" s="26">
        <v>1.1306666667</v>
      </c>
      <c r="C94" s="12">
        <v>18.308442803999998</v>
      </c>
      <c r="D94" s="12">
        <f t="shared" si="1"/>
        <v>39.420970435255171</v>
      </c>
    </row>
    <row r="95" spans="1:4" x14ac:dyDescent="0.2">
      <c r="A95" s="14" t="s">
        <v>69</v>
      </c>
      <c r="B95" s="26">
        <v>1.1426666667000001</v>
      </c>
      <c r="C95" s="12">
        <v>19.063685935999999</v>
      </c>
      <c r="D95" s="12">
        <f t="shared" si="1"/>
        <v>40.616061550100817</v>
      </c>
    </row>
    <row r="96" spans="1:4" x14ac:dyDescent="0.2">
      <c r="A96" s="14" t="s">
        <v>70</v>
      </c>
      <c r="B96" s="26">
        <v>1.1533333333</v>
      </c>
      <c r="C96" s="12">
        <v>17.986016751000001</v>
      </c>
      <c r="D96" s="12">
        <f t="shared" si="1"/>
        <v>37.965632710094248</v>
      </c>
    </row>
    <row r="97" spans="1:4" x14ac:dyDescent="0.2">
      <c r="A97" s="14" t="s">
        <v>71</v>
      </c>
      <c r="B97" s="26">
        <v>1.1623333333000001</v>
      </c>
      <c r="C97" s="12">
        <v>15.192126931000001</v>
      </c>
      <c r="D97" s="12">
        <f t="shared" si="1"/>
        <v>31.819868468386481</v>
      </c>
    </row>
    <row r="98" spans="1:4" x14ac:dyDescent="0.2">
      <c r="A98" s="14" t="s">
        <v>72</v>
      </c>
      <c r="B98" s="26">
        <v>1.1756666667</v>
      </c>
      <c r="C98" s="12">
        <v>15.686863566</v>
      </c>
      <c r="D98" s="12">
        <f t="shared" si="1"/>
        <v>32.483469320497719</v>
      </c>
    </row>
    <row r="99" spans="1:4" x14ac:dyDescent="0.2">
      <c r="A99" s="14" t="s">
        <v>73</v>
      </c>
      <c r="B99" s="26">
        <v>1.19</v>
      </c>
      <c r="C99" s="12">
        <v>14.322856016999999</v>
      </c>
      <c r="D99" s="12">
        <f t="shared" si="1"/>
        <v>29.30172291160552</v>
      </c>
    </row>
    <row r="100" spans="1:4" x14ac:dyDescent="0.2">
      <c r="A100" s="14" t="s">
        <v>74</v>
      </c>
      <c r="B100" s="26">
        <v>1.2030000000000001</v>
      </c>
      <c r="C100" s="12">
        <v>13.282751711</v>
      </c>
      <c r="D100" s="12">
        <f t="shared" si="1"/>
        <v>26.880226243920486</v>
      </c>
    </row>
    <row r="101" spans="1:4" x14ac:dyDescent="0.2">
      <c r="A101" s="14" t="s">
        <v>75</v>
      </c>
      <c r="B101" s="26">
        <v>1.2166666666999999</v>
      </c>
      <c r="C101" s="12">
        <v>16.777307107999999</v>
      </c>
      <c r="D101" s="12">
        <f t="shared" si="1"/>
        <v>33.570757202083897</v>
      </c>
    </row>
    <row r="102" spans="1:4" x14ac:dyDescent="0.2">
      <c r="A102" s="14" t="s">
        <v>76</v>
      </c>
      <c r="B102" s="26">
        <v>1.2363333332999999</v>
      </c>
      <c r="C102" s="12">
        <v>18.965834148999999</v>
      </c>
      <c r="D102" s="12">
        <f t="shared" si="1"/>
        <v>37.34623815070529</v>
      </c>
    </row>
    <row r="103" spans="1:4" x14ac:dyDescent="0.2">
      <c r="A103" s="14" t="s">
        <v>77</v>
      </c>
      <c r="B103" s="26">
        <v>1.246</v>
      </c>
      <c r="C103" s="12">
        <v>17.607800889</v>
      </c>
      <c r="D103" s="12">
        <f t="shared" si="1"/>
        <v>34.403099274056224</v>
      </c>
    </row>
    <row r="104" spans="1:4" x14ac:dyDescent="0.2">
      <c r="A104" s="14" t="s">
        <v>78</v>
      </c>
      <c r="B104" s="26">
        <v>1.2586666666999999</v>
      </c>
      <c r="C104" s="12">
        <v>18.834051189</v>
      </c>
      <c r="D104" s="12">
        <f t="shared" si="1"/>
        <v>36.428686139786258</v>
      </c>
    </row>
    <row r="105" spans="1:4" x14ac:dyDescent="0.2">
      <c r="A105" s="14" t="s">
        <v>79</v>
      </c>
      <c r="B105" s="26">
        <v>1.2803333333</v>
      </c>
      <c r="C105" s="12">
        <v>19.745981473000001</v>
      </c>
      <c r="D105" s="12">
        <f t="shared" ref="D105:D136" si="2">C105*$B$221/B105</f>
        <v>37.546215215721894</v>
      </c>
    </row>
    <row r="106" spans="1:4" x14ac:dyDescent="0.2">
      <c r="A106" s="14" t="s">
        <v>80</v>
      </c>
      <c r="B106" s="26">
        <v>1.2929999999999999</v>
      </c>
      <c r="C106" s="12">
        <v>15.937427387</v>
      </c>
      <c r="D106" s="12">
        <f t="shared" si="2"/>
        <v>30.007525694788125</v>
      </c>
    </row>
    <row r="107" spans="1:4" x14ac:dyDescent="0.2">
      <c r="A107" s="14" t="s">
        <v>81</v>
      </c>
      <c r="B107" s="26">
        <v>1.3153333332999999</v>
      </c>
      <c r="C107" s="12">
        <v>23.085735657000001</v>
      </c>
      <c r="D107" s="12">
        <f t="shared" si="2"/>
        <v>42.728572580841423</v>
      </c>
    </row>
    <row r="108" spans="1:4" x14ac:dyDescent="0.2">
      <c r="A108" s="14" t="s">
        <v>82</v>
      </c>
      <c r="B108" s="26">
        <v>1.3376666666999999</v>
      </c>
      <c r="C108" s="12">
        <v>29.693996114000001</v>
      </c>
      <c r="D108" s="12">
        <f t="shared" si="2"/>
        <v>54.041977807412955</v>
      </c>
    </row>
    <row r="109" spans="1:4" x14ac:dyDescent="0.2">
      <c r="A109" s="14" t="s">
        <v>83</v>
      </c>
      <c r="B109" s="26">
        <v>1.3476666666999999</v>
      </c>
      <c r="C109" s="12">
        <v>19.450286092999999</v>
      </c>
      <c r="D109" s="12">
        <f t="shared" si="2"/>
        <v>35.136136007950782</v>
      </c>
    </row>
    <row r="110" spans="1:4" x14ac:dyDescent="0.2">
      <c r="A110" s="14" t="s">
        <v>84</v>
      </c>
      <c r="B110" s="26">
        <v>1.3556666666999999</v>
      </c>
      <c r="C110" s="12">
        <v>18.146832230000001</v>
      </c>
      <c r="D110" s="12">
        <f t="shared" si="2"/>
        <v>32.588051868830334</v>
      </c>
    </row>
    <row r="111" spans="1:4" x14ac:dyDescent="0.2">
      <c r="A111" s="14" t="s">
        <v>85</v>
      </c>
      <c r="B111" s="26">
        <v>1.3660000000000001</v>
      </c>
      <c r="C111" s="12">
        <v>18.614335636</v>
      </c>
      <c r="D111" s="12">
        <f t="shared" si="2"/>
        <v>33.174725156064817</v>
      </c>
    </row>
    <row r="112" spans="1:4" x14ac:dyDescent="0.2">
      <c r="A112" s="14" t="s">
        <v>86</v>
      </c>
      <c r="B112" s="26">
        <v>1.3773333333</v>
      </c>
      <c r="C112" s="12">
        <v>18.796819836000001</v>
      </c>
      <c r="D112" s="12">
        <f t="shared" si="2"/>
        <v>33.224297976134189</v>
      </c>
    </row>
    <row r="113" spans="1:4" x14ac:dyDescent="0.2">
      <c r="A113" s="14" t="s">
        <v>87</v>
      </c>
      <c r="B113" s="26">
        <v>1.3866666667000001</v>
      </c>
      <c r="C113" s="12">
        <v>16.155946175</v>
      </c>
      <c r="D113" s="12">
        <f t="shared" si="2"/>
        <v>28.364217970584175</v>
      </c>
    </row>
    <row r="114" spans="1:4" x14ac:dyDescent="0.2">
      <c r="A114" s="14" t="s">
        <v>88</v>
      </c>
      <c r="B114" s="26">
        <v>1.3973333333</v>
      </c>
      <c r="C114" s="12">
        <v>18.661184422000002</v>
      </c>
      <c r="D114" s="12">
        <f t="shared" si="2"/>
        <v>32.51244856000509</v>
      </c>
    </row>
    <row r="115" spans="1:4" x14ac:dyDescent="0.2">
      <c r="A115" s="14" t="s">
        <v>89</v>
      </c>
      <c r="B115" s="26">
        <v>1.4079999999999999</v>
      </c>
      <c r="C115" s="12">
        <v>19.426844710000001</v>
      </c>
      <c r="D115" s="12">
        <f t="shared" si="2"/>
        <v>33.5900079217854</v>
      </c>
    </row>
    <row r="116" spans="1:4" x14ac:dyDescent="0.2">
      <c r="A116" s="14" t="s">
        <v>90</v>
      </c>
      <c r="B116" s="26">
        <v>1.4203333332999999</v>
      </c>
      <c r="C116" s="12">
        <v>18.272901335</v>
      </c>
      <c r="D116" s="12">
        <f t="shared" si="2"/>
        <v>31.320430457197975</v>
      </c>
    </row>
    <row r="117" spans="1:4" x14ac:dyDescent="0.2">
      <c r="A117" s="14" t="s">
        <v>91</v>
      </c>
      <c r="B117" s="26">
        <v>1.4306666667000001</v>
      </c>
      <c r="C117" s="12">
        <v>17.345451849</v>
      </c>
      <c r="D117" s="12">
        <f t="shared" si="2"/>
        <v>29.51601018677588</v>
      </c>
    </row>
    <row r="118" spans="1:4" x14ac:dyDescent="0.2">
      <c r="A118" s="14" t="s">
        <v>92</v>
      </c>
      <c r="B118" s="26">
        <v>1.4410000000000001</v>
      </c>
      <c r="C118" s="12">
        <v>17.672368208000002</v>
      </c>
      <c r="D118" s="12">
        <f t="shared" si="2"/>
        <v>29.856662797952001</v>
      </c>
    </row>
    <row r="119" spans="1:4" x14ac:dyDescent="0.2">
      <c r="A119" s="14" t="s">
        <v>93</v>
      </c>
      <c r="B119" s="26">
        <v>1.4476666667</v>
      </c>
      <c r="C119" s="12">
        <v>15.601326465</v>
      </c>
      <c r="D119" s="12">
        <f t="shared" si="2"/>
        <v>26.236351611886125</v>
      </c>
    </row>
    <row r="120" spans="1:4" x14ac:dyDescent="0.2">
      <c r="A120" s="14" t="s">
        <v>94</v>
      </c>
      <c r="B120" s="26">
        <v>1.4596666667</v>
      </c>
      <c r="C120" s="12">
        <v>14.092182586</v>
      </c>
      <c r="D120" s="12">
        <f t="shared" si="2"/>
        <v>23.503636588420111</v>
      </c>
    </row>
    <row r="121" spans="1:4" x14ac:dyDescent="0.2">
      <c r="A121" s="14" t="s">
        <v>95</v>
      </c>
      <c r="B121" s="26">
        <v>1.4670000000000001</v>
      </c>
      <c r="C121" s="12">
        <v>13.009649579</v>
      </c>
      <c r="D121" s="12">
        <f t="shared" si="2"/>
        <v>21.589668669852635</v>
      </c>
    </row>
    <row r="122" spans="1:4" x14ac:dyDescent="0.2">
      <c r="A122" s="14" t="s">
        <v>96</v>
      </c>
      <c r="B122" s="26">
        <v>1.4753333333</v>
      </c>
      <c r="C122" s="12">
        <v>15.797116303999999</v>
      </c>
      <c r="D122" s="12">
        <f t="shared" si="2"/>
        <v>26.067426230064704</v>
      </c>
    </row>
    <row r="123" spans="1:4" x14ac:dyDescent="0.2">
      <c r="A123" s="14" t="s">
        <v>97</v>
      </c>
      <c r="B123" s="26">
        <v>1.4890000000000001</v>
      </c>
      <c r="C123" s="12">
        <v>16.704784961000001</v>
      </c>
      <c r="D123" s="12">
        <f t="shared" si="2"/>
        <v>27.312200004495864</v>
      </c>
    </row>
    <row r="124" spans="1:4" x14ac:dyDescent="0.2">
      <c r="A124" s="14" t="s">
        <v>98</v>
      </c>
      <c r="B124" s="26">
        <v>1.4976666667</v>
      </c>
      <c r="C124" s="12">
        <v>16.164525796</v>
      </c>
      <c r="D124" s="12">
        <f t="shared" si="2"/>
        <v>26.275942159529926</v>
      </c>
    </row>
    <row r="125" spans="1:4" x14ac:dyDescent="0.2">
      <c r="A125" s="14" t="s">
        <v>99</v>
      </c>
      <c r="B125" s="26">
        <v>1.5086666666999999</v>
      </c>
      <c r="C125" s="12">
        <v>16.997386593000002</v>
      </c>
      <c r="D125" s="12">
        <f t="shared" si="2"/>
        <v>27.428328976551438</v>
      </c>
    </row>
    <row r="126" spans="1:4" x14ac:dyDescent="0.2">
      <c r="A126" s="14" t="s">
        <v>100</v>
      </c>
      <c r="B126" s="26">
        <v>1.5209999999999999</v>
      </c>
      <c r="C126" s="12">
        <v>18.205092413999999</v>
      </c>
      <c r="D126" s="12">
        <f t="shared" si="2"/>
        <v>29.138967983072096</v>
      </c>
    </row>
    <row r="127" spans="1:4" x14ac:dyDescent="0.2">
      <c r="A127" s="14" t="s">
        <v>101</v>
      </c>
      <c r="B127" s="26">
        <v>1.5286666667</v>
      </c>
      <c r="C127" s="12">
        <v>16.585850179000001</v>
      </c>
      <c r="D127" s="12">
        <f t="shared" si="2"/>
        <v>26.414076713887322</v>
      </c>
    </row>
    <row r="128" spans="1:4" x14ac:dyDescent="0.2">
      <c r="A128" s="14" t="s">
        <v>102</v>
      </c>
      <c r="B128" s="26">
        <v>1.5369999999999999</v>
      </c>
      <c r="C128" s="12">
        <v>16.772395676999999</v>
      </c>
      <c r="D128" s="12">
        <f t="shared" si="2"/>
        <v>26.566339860272745</v>
      </c>
    </row>
    <row r="129" spans="1:4" x14ac:dyDescent="0.2">
      <c r="A129" s="14" t="s">
        <v>103</v>
      </c>
      <c r="B129" s="26">
        <v>1.5506666667</v>
      </c>
      <c r="C129" s="12">
        <v>18.409872046</v>
      </c>
      <c r="D129" s="12">
        <f t="shared" si="2"/>
        <v>28.902992563098724</v>
      </c>
    </row>
    <row r="130" spans="1:4" x14ac:dyDescent="0.2">
      <c r="A130" s="14" t="s">
        <v>104</v>
      </c>
      <c r="B130" s="26">
        <v>1.5640000000000001</v>
      </c>
      <c r="C130" s="12">
        <v>20.226256256999999</v>
      </c>
      <c r="D130" s="12">
        <f t="shared" si="2"/>
        <v>31.483952533690235</v>
      </c>
    </row>
    <row r="131" spans="1:4" x14ac:dyDescent="0.2">
      <c r="A131" s="14" t="s">
        <v>105</v>
      </c>
      <c r="B131" s="26">
        <v>1.573</v>
      </c>
      <c r="C131" s="12">
        <v>20.680479678000001</v>
      </c>
      <c r="D131" s="12">
        <f t="shared" si="2"/>
        <v>32.006808962498226</v>
      </c>
    </row>
    <row r="132" spans="1:4" x14ac:dyDescent="0.2">
      <c r="A132" s="14" t="s">
        <v>106</v>
      </c>
      <c r="B132" s="26">
        <v>1.5866666667</v>
      </c>
      <c r="C132" s="12">
        <v>23.041041135</v>
      </c>
      <c r="D132" s="12">
        <f t="shared" si="2"/>
        <v>35.3530505080737</v>
      </c>
    </row>
    <row r="133" spans="1:4" x14ac:dyDescent="0.2">
      <c r="A133" s="14" t="s">
        <v>107</v>
      </c>
      <c r="B133" s="26">
        <v>1.5963333333</v>
      </c>
      <c r="C133" s="12">
        <v>21.002378033999999</v>
      </c>
      <c r="D133" s="12">
        <f t="shared" si="2"/>
        <v>32.029885154115348</v>
      </c>
    </row>
    <row r="134" spans="1:4" x14ac:dyDescent="0.2">
      <c r="A134" s="14" t="s">
        <v>108</v>
      </c>
      <c r="B134" s="26">
        <v>1.6</v>
      </c>
      <c r="C134" s="12">
        <v>17.917867885</v>
      </c>
      <c r="D134" s="12">
        <f t="shared" si="2"/>
        <v>27.263200648440023</v>
      </c>
    </row>
    <row r="135" spans="1:4" x14ac:dyDescent="0.2">
      <c r="A135" s="14" t="s">
        <v>109</v>
      </c>
      <c r="B135" s="26">
        <v>1.6080000000000001</v>
      </c>
      <c r="C135" s="12">
        <v>17.770865468</v>
      </c>
      <c r="D135" s="12">
        <f t="shared" si="2"/>
        <v>26.905001906285992</v>
      </c>
    </row>
    <row r="136" spans="1:4" x14ac:dyDescent="0.2">
      <c r="A136" s="14" t="s">
        <v>110</v>
      </c>
      <c r="B136" s="26">
        <v>1.6166666667</v>
      </c>
      <c r="C136" s="12">
        <v>17.590243921999999</v>
      </c>
      <c r="D136" s="12">
        <f t="shared" si="2"/>
        <v>26.488774755588697</v>
      </c>
    </row>
    <row r="137" spans="1:4" x14ac:dyDescent="0.2">
      <c r="A137" s="14" t="s">
        <v>111</v>
      </c>
      <c r="B137" s="26">
        <v>1.62</v>
      </c>
      <c r="C137" s="12">
        <v>13.334003499</v>
      </c>
      <c r="D137" s="12">
        <f t="shared" ref="D137:D168" si="3">C137*$B$221/B137</f>
        <v>20.038077070573763</v>
      </c>
    </row>
    <row r="138" spans="1:4" x14ac:dyDescent="0.2">
      <c r="A138" s="14" t="s">
        <v>112</v>
      </c>
      <c r="B138" s="26">
        <v>1.6253333333</v>
      </c>
      <c r="C138" s="12">
        <v>12.348954818999999</v>
      </c>
      <c r="D138" s="12">
        <f t="shared" si="3"/>
        <v>18.496870326061117</v>
      </c>
    </row>
    <row r="139" spans="1:4" x14ac:dyDescent="0.2">
      <c r="A139" s="14" t="s">
        <v>113</v>
      </c>
      <c r="B139" s="26">
        <v>1.6336666666999999</v>
      </c>
      <c r="C139" s="12">
        <v>11.852316719999999</v>
      </c>
      <c r="D139" s="12">
        <f t="shared" si="3"/>
        <v>17.662423462671782</v>
      </c>
    </row>
    <row r="140" spans="1:4" x14ac:dyDescent="0.2">
      <c r="A140" s="14" t="s">
        <v>114</v>
      </c>
      <c r="B140" s="26">
        <v>1.6413333333</v>
      </c>
      <c r="C140" s="12">
        <v>10.848078783</v>
      </c>
      <c r="D140" s="12">
        <f t="shared" si="3"/>
        <v>16.090388621079395</v>
      </c>
    </row>
    <row r="141" spans="1:4" x14ac:dyDescent="0.2">
      <c r="A141" s="14" t="s">
        <v>115</v>
      </c>
      <c r="B141" s="26">
        <v>1.6473333333</v>
      </c>
      <c r="C141" s="12">
        <v>10.897660669</v>
      </c>
      <c r="D141" s="12">
        <f t="shared" si="3"/>
        <v>16.105057763978152</v>
      </c>
    </row>
    <row r="142" spans="1:4" x14ac:dyDescent="0.2">
      <c r="A142" s="14" t="s">
        <v>116</v>
      </c>
      <c r="B142" s="26">
        <v>1.6596666667</v>
      </c>
      <c r="C142" s="12">
        <v>15.432487755</v>
      </c>
      <c r="D142" s="12">
        <f t="shared" si="3"/>
        <v>22.637348766063834</v>
      </c>
    </row>
    <row r="143" spans="1:4" x14ac:dyDescent="0.2">
      <c r="A143" s="14" t="s">
        <v>117</v>
      </c>
      <c r="B143" s="26">
        <v>1.6719999999999999</v>
      </c>
      <c r="C143" s="12">
        <v>19.678383428</v>
      </c>
      <c r="D143" s="12">
        <f t="shared" si="3"/>
        <v>28.652573665669685</v>
      </c>
    </row>
    <row r="144" spans="1:4" x14ac:dyDescent="0.2">
      <c r="A144" s="14" t="s">
        <v>118</v>
      </c>
      <c r="B144" s="26">
        <v>1.6843333332999999</v>
      </c>
      <c r="C144" s="12">
        <v>23.009409563999998</v>
      </c>
      <c r="D144" s="12">
        <f t="shared" si="3"/>
        <v>33.257371634061847</v>
      </c>
    </row>
    <row r="145" spans="1:4" x14ac:dyDescent="0.2">
      <c r="A145" s="14" t="s">
        <v>119</v>
      </c>
      <c r="B145" s="26">
        <v>1.7010000000000001</v>
      </c>
      <c r="C145" s="12">
        <v>26.833256582000001</v>
      </c>
      <c r="D145" s="12">
        <f t="shared" si="3"/>
        <v>38.40427423980325</v>
      </c>
    </row>
    <row r="146" spans="1:4" x14ac:dyDescent="0.2">
      <c r="A146" s="14" t="s">
        <v>120</v>
      </c>
      <c r="B146" s="26">
        <v>1.7143333332999999</v>
      </c>
      <c r="C146" s="12">
        <v>26.541945937000001</v>
      </c>
      <c r="D146" s="12">
        <f t="shared" si="3"/>
        <v>37.691895908613638</v>
      </c>
    </row>
    <row r="147" spans="1:4" x14ac:dyDescent="0.2">
      <c r="A147" s="14" t="s">
        <v>121</v>
      </c>
      <c r="B147" s="26">
        <v>1.73</v>
      </c>
      <c r="C147" s="12">
        <v>29.102452459999999</v>
      </c>
      <c r="D147" s="12">
        <f t="shared" si="3"/>
        <v>40.953778568601059</v>
      </c>
    </row>
    <row r="148" spans="1:4" x14ac:dyDescent="0.2">
      <c r="A148" s="14" t="s">
        <v>122</v>
      </c>
      <c r="B148" s="26">
        <v>1.7423333333</v>
      </c>
      <c r="C148" s="12">
        <v>28.249284781</v>
      </c>
      <c r="D148" s="12">
        <f t="shared" si="3"/>
        <v>39.471779298526506</v>
      </c>
    </row>
    <row r="149" spans="1:4" x14ac:dyDescent="0.2">
      <c r="A149" s="14" t="s">
        <v>123</v>
      </c>
      <c r="B149" s="26">
        <v>1.7589999999999999</v>
      </c>
      <c r="C149" s="12">
        <v>24.092230287</v>
      </c>
      <c r="D149" s="12">
        <f t="shared" si="3"/>
        <v>33.344304151576267</v>
      </c>
    </row>
    <row r="150" spans="1:4" x14ac:dyDescent="0.2">
      <c r="A150" s="14" t="s">
        <v>124</v>
      </c>
      <c r="B150" s="26">
        <v>1.7713333333000001</v>
      </c>
      <c r="C150" s="12">
        <v>23.854549228</v>
      </c>
      <c r="D150" s="12">
        <f t="shared" si="3"/>
        <v>32.785469805150029</v>
      </c>
    </row>
    <row r="151" spans="1:4" x14ac:dyDescent="0.2">
      <c r="A151" s="14" t="s">
        <v>125</v>
      </c>
      <c r="B151" s="26">
        <v>1.7763333333</v>
      </c>
      <c r="C151" s="12">
        <v>23.017495379</v>
      </c>
      <c r="D151" s="12">
        <f t="shared" si="3"/>
        <v>31.545984934063732</v>
      </c>
    </row>
    <row r="152" spans="1:4" x14ac:dyDescent="0.2">
      <c r="A152" s="14" t="s">
        <v>126</v>
      </c>
      <c r="B152" s="26">
        <v>1.7749999999999999</v>
      </c>
      <c r="C152" s="12">
        <v>16.942789949000002</v>
      </c>
      <c r="D152" s="12">
        <f t="shared" si="3"/>
        <v>23.237909803943829</v>
      </c>
    </row>
    <row r="153" spans="1:4" x14ac:dyDescent="0.2">
      <c r="A153" s="14" t="s">
        <v>127</v>
      </c>
      <c r="B153" s="26">
        <v>1.7806666667</v>
      </c>
      <c r="C153" s="12">
        <v>19.231111881</v>
      </c>
      <c r="D153" s="12">
        <f t="shared" si="3"/>
        <v>26.292522724372301</v>
      </c>
    </row>
    <row r="154" spans="1:4" x14ac:dyDescent="0.2">
      <c r="A154" s="14" t="s">
        <v>128</v>
      </c>
      <c r="B154" s="26">
        <v>1.7946666667</v>
      </c>
      <c r="C154" s="12">
        <v>23.961912050999999</v>
      </c>
      <c r="D154" s="12">
        <f t="shared" si="3"/>
        <v>32.504849963627898</v>
      </c>
    </row>
    <row r="155" spans="1:4" x14ac:dyDescent="0.2">
      <c r="A155" s="14" t="s">
        <v>129</v>
      </c>
      <c r="B155" s="26">
        <v>1.8043333333</v>
      </c>
      <c r="C155" s="12">
        <v>25.904497494000001</v>
      </c>
      <c r="D155" s="12">
        <f t="shared" si="3"/>
        <v>34.951747331404789</v>
      </c>
    </row>
    <row r="156" spans="1:4" x14ac:dyDescent="0.2">
      <c r="A156" s="14" t="s">
        <v>130</v>
      </c>
      <c r="B156" s="26">
        <v>1.8149999999999999</v>
      </c>
      <c r="C156" s="12">
        <v>25.427344384000001</v>
      </c>
      <c r="D156" s="12">
        <f t="shared" si="3"/>
        <v>34.106320447507187</v>
      </c>
    </row>
    <row r="157" spans="1:4" x14ac:dyDescent="0.2">
      <c r="A157" s="14" t="s">
        <v>131</v>
      </c>
      <c r="B157" s="26">
        <v>1.8336666666999999</v>
      </c>
      <c r="C157" s="12">
        <v>30.492312831</v>
      </c>
      <c r="D157" s="12">
        <f t="shared" si="3"/>
        <v>40.483725261754969</v>
      </c>
    </row>
    <row r="158" spans="1:4" x14ac:dyDescent="0.2">
      <c r="A158" s="14" t="s">
        <v>132</v>
      </c>
      <c r="B158" s="26">
        <v>1.8306666667</v>
      </c>
      <c r="C158" s="12">
        <v>25.612100706</v>
      </c>
      <c r="D158" s="12">
        <f t="shared" si="3"/>
        <v>34.060139265854595</v>
      </c>
    </row>
    <row r="159" spans="1:4" x14ac:dyDescent="0.2">
      <c r="A159" s="14" t="s">
        <v>133</v>
      </c>
      <c r="B159" s="26">
        <v>1.8443333333</v>
      </c>
      <c r="C159" s="12">
        <v>27.373963701000001</v>
      </c>
      <c r="D159" s="12">
        <f t="shared" si="3"/>
        <v>36.13339461077738</v>
      </c>
    </row>
    <row r="160" spans="1:4" x14ac:dyDescent="0.2">
      <c r="A160" s="14" t="s">
        <v>134</v>
      </c>
      <c r="B160" s="26">
        <v>1.8513333332999999</v>
      </c>
      <c r="C160" s="12">
        <v>27.808042948000001</v>
      </c>
      <c r="D160" s="12">
        <f t="shared" si="3"/>
        <v>36.567586490977696</v>
      </c>
    </row>
    <row r="161" spans="1:4" x14ac:dyDescent="0.2">
      <c r="A161" s="14" t="s">
        <v>135</v>
      </c>
      <c r="B161" s="26">
        <v>1.867</v>
      </c>
      <c r="C161" s="12">
        <v>31.023718684999999</v>
      </c>
      <c r="D161" s="12">
        <f t="shared" si="3"/>
        <v>40.453865684792305</v>
      </c>
    </row>
    <row r="162" spans="1:4" x14ac:dyDescent="0.2">
      <c r="A162" s="14" t="s">
        <v>136</v>
      </c>
      <c r="B162" s="26">
        <v>1.8816666666999999</v>
      </c>
      <c r="C162" s="12">
        <v>33.860517655999999</v>
      </c>
      <c r="D162" s="12">
        <f t="shared" si="3"/>
        <v>43.808803724079183</v>
      </c>
    </row>
    <row r="163" spans="1:4" x14ac:dyDescent="0.2">
      <c r="A163" s="14" t="s">
        <v>137</v>
      </c>
      <c r="B163" s="26">
        <v>1.8936666666999999</v>
      </c>
      <c r="C163" s="12">
        <v>38.538237131000002</v>
      </c>
      <c r="D163" s="12">
        <f t="shared" si="3"/>
        <v>49.544882474942725</v>
      </c>
    </row>
    <row r="164" spans="1:4" x14ac:dyDescent="0.2">
      <c r="A164" s="14" t="s">
        <v>138</v>
      </c>
      <c r="B164" s="26">
        <v>1.9139999999999999</v>
      </c>
      <c r="C164" s="12">
        <v>39.821653400000002</v>
      </c>
      <c r="D164" s="12">
        <f t="shared" si="3"/>
        <v>50.650979356799169</v>
      </c>
    </row>
    <row r="165" spans="1:4" x14ac:dyDescent="0.2">
      <c r="A165" s="14" t="s">
        <v>139</v>
      </c>
      <c r="B165" s="26">
        <v>1.9236666667</v>
      </c>
      <c r="C165" s="12">
        <v>41.075950562999999</v>
      </c>
      <c r="D165" s="12">
        <f t="shared" si="3"/>
        <v>51.983832584141197</v>
      </c>
    </row>
    <row r="166" spans="1:4" x14ac:dyDescent="0.2">
      <c r="A166" s="14" t="s">
        <v>140</v>
      </c>
      <c r="B166" s="26">
        <v>1.9366666667000001</v>
      </c>
      <c r="C166" s="12">
        <v>45.920110061000003</v>
      </c>
      <c r="D166" s="12">
        <f t="shared" si="3"/>
        <v>57.724281388306679</v>
      </c>
    </row>
    <row r="167" spans="1:4" x14ac:dyDescent="0.2">
      <c r="A167" s="14" t="s">
        <v>141</v>
      </c>
      <c r="B167" s="26">
        <v>1.966</v>
      </c>
      <c r="C167" s="12">
        <v>56.648864310999997</v>
      </c>
      <c r="D167" s="12">
        <f t="shared" si="3"/>
        <v>70.148467324815229</v>
      </c>
    </row>
    <row r="168" spans="1:4" x14ac:dyDescent="0.2">
      <c r="A168" s="14" t="s">
        <v>142</v>
      </c>
      <c r="B168" s="26">
        <v>1.9843333332999999</v>
      </c>
      <c r="C168" s="12">
        <v>51.988706776000001</v>
      </c>
      <c r="D168" s="12">
        <f t="shared" si="3"/>
        <v>63.782990728939296</v>
      </c>
    </row>
    <row r="169" spans="1:4" x14ac:dyDescent="0.2">
      <c r="A169" s="14" t="s">
        <v>143</v>
      </c>
      <c r="B169" s="26">
        <v>1.9946666666999999</v>
      </c>
      <c r="C169" s="12">
        <v>54.700790972</v>
      </c>
      <c r="D169" s="12">
        <f t="shared" ref="D169:D200" si="4">C169*$B$221/B169</f>
        <v>66.762681027208785</v>
      </c>
    </row>
    <row r="170" spans="1:4" x14ac:dyDescent="0.2">
      <c r="A170" s="14" t="s">
        <v>144</v>
      </c>
      <c r="B170" s="26">
        <v>2.0126666666999999</v>
      </c>
      <c r="C170" s="12">
        <v>63.558795298</v>
      </c>
      <c r="D170" s="12">
        <f t="shared" si="4"/>
        <v>76.88016299383878</v>
      </c>
    </row>
    <row r="171" spans="1:4" x14ac:dyDescent="0.2">
      <c r="A171" s="14" t="s">
        <v>145</v>
      </c>
      <c r="B171" s="26">
        <v>2.0316666667000001</v>
      </c>
      <c r="C171" s="12">
        <v>63.909904509999997</v>
      </c>
      <c r="D171" s="12">
        <f t="shared" si="4"/>
        <v>76.581912141096126</v>
      </c>
    </row>
    <row r="172" spans="1:4" x14ac:dyDescent="0.2">
      <c r="A172" s="14" t="s">
        <v>146</v>
      </c>
      <c r="B172" s="26">
        <v>2.0233333333000001</v>
      </c>
      <c r="C172" s="12">
        <v>53.442199226</v>
      </c>
      <c r="D172" s="12">
        <f t="shared" si="4"/>
        <v>64.302428889606588</v>
      </c>
    </row>
    <row r="173" spans="1:4" x14ac:dyDescent="0.2">
      <c r="A173" s="14" t="s">
        <v>147</v>
      </c>
      <c r="B173" s="26">
        <v>2.0431699999999999</v>
      </c>
      <c r="C173" s="12">
        <v>53.192000057000001</v>
      </c>
      <c r="D173" s="12">
        <f t="shared" si="4"/>
        <v>63.380010917724292</v>
      </c>
    </row>
    <row r="174" spans="1:4" x14ac:dyDescent="0.2">
      <c r="A174" s="14" t="s">
        <v>148</v>
      </c>
      <c r="B174" s="26">
        <v>2.0663100000000001</v>
      </c>
      <c r="C174" s="12">
        <v>62.383008486000001</v>
      </c>
      <c r="D174" s="12">
        <f t="shared" si="4"/>
        <v>73.498983062174091</v>
      </c>
    </row>
    <row r="175" spans="1:4" x14ac:dyDescent="0.2">
      <c r="A175" s="14" t="s">
        <v>149</v>
      </c>
      <c r="B175" s="26">
        <v>2.0793900000000001</v>
      </c>
      <c r="C175" s="12">
        <v>70.432358733000001</v>
      </c>
      <c r="D175" s="12">
        <f t="shared" si="4"/>
        <v>82.460653876821297</v>
      </c>
    </row>
    <row r="176" spans="1:4" x14ac:dyDescent="0.2">
      <c r="A176" s="14" t="s">
        <v>150</v>
      </c>
      <c r="B176" s="26">
        <v>2.1048966667000002</v>
      </c>
      <c r="C176" s="12">
        <v>82.439279459000005</v>
      </c>
      <c r="D176" s="12">
        <f t="shared" si="4"/>
        <v>95.348507494528647</v>
      </c>
    </row>
    <row r="177" spans="1:5" x14ac:dyDescent="0.2">
      <c r="A177" s="14" t="s">
        <v>151</v>
      </c>
      <c r="B177" s="26">
        <v>2.1276966666999999</v>
      </c>
      <c r="C177" s="12">
        <v>89.700056007000001</v>
      </c>
      <c r="D177" s="12">
        <f t="shared" si="4"/>
        <v>102.63452895659205</v>
      </c>
    </row>
    <row r="178" spans="1:5" x14ac:dyDescent="0.2">
      <c r="A178" s="14" t="s">
        <v>152</v>
      </c>
      <c r="B178" s="26">
        <v>2.1553766667000001</v>
      </c>
      <c r="C178" s="12">
        <v>115.84063875</v>
      </c>
      <c r="D178" s="12">
        <f t="shared" si="4"/>
        <v>130.8423268918512</v>
      </c>
    </row>
    <row r="179" spans="1:5" x14ac:dyDescent="0.2">
      <c r="A179" s="14" t="s">
        <v>153</v>
      </c>
      <c r="B179" s="26">
        <v>2.1886100000000002</v>
      </c>
      <c r="C179" s="12">
        <v>112.83819367</v>
      </c>
      <c r="D179" s="12">
        <f t="shared" si="4"/>
        <v>125.51575376261174</v>
      </c>
    </row>
    <row r="180" spans="1:5" x14ac:dyDescent="0.2">
      <c r="A180" s="14" t="s">
        <v>154</v>
      </c>
      <c r="B180" s="26">
        <v>2.1384866667</v>
      </c>
      <c r="C180" s="12">
        <v>52.261450775</v>
      </c>
      <c r="D180" s="12">
        <f t="shared" si="4"/>
        <v>59.495676516831566</v>
      </c>
    </row>
    <row r="181" spans="1:5" x14ac:dyDescent="0.2">
      <c r="A181" s="14" t="s">
        <v>155</v>
      </c>
      <c r="B181" s="26">
        <v>2.1237766667</v>
      </c>
      <c r="C181" s="12">
        <v>40.482948563999997</v>
      </c>
      <c r="D181" s="12">
        <f t="shared" si="4"/>
        <v>46.405962432948243</v>
      </c>
    </row>
    <row r="182" spans="1:5" x14ac:dyDescent="0.2">
      <c r="A182" s="14" t="s">
        <v>156</v>
      </c>
      <c r="B182" s="26">
        <v>2.1350699999999998</v>
      </c>
      <c r="C182" s="12">
        <v>57.496338540000004</v>
      </c>
      <c r="D182" s="12">
        <f t="shared" si="4"/>
        <v>65.559942372373825</v>
      </c>
    </row>
    <row r="183" spans="1:5" x14ac:dyDescent="0.2">
      <c r="A183" s="14" t="s">
        <v>157</v>
      </c>
      <c r="B183" s="26">
        <v>2.1534399999999998</v>
      </c>
      <c r="C183" s="12">
        <v>66.375164424999994</v>
      </c>
      <c r="D183" s="12">
        <f t="shared" si="4"/>
        <v>75.038358762408151</v>
      </c>
    </row>
    <row r="184" spans="1:5" x14ac:dyDescent="0.2">
      <c r="A184" s="14" t="s">
        <v>158</v>
      </c>
      <c r="B184" s="26">
        <v>2.1703000000000001</v>
      </c>
      <c r="C184" s="12">
        <v>73.044835208999999</v>
      </c>
      <c r="D184" s="12">
        <f t="shared" si="4"/>
        <v>81.937033357439674</v>
      </c>
    </row>
    <row r="185" spans="1:5" x14ac:dyDescent="0.2">
      <c r="A185" s="14" t="s">
        <v>159</v>
      </c>
      <c r="B185" s="26">
        <v>2.17374</v>
      </c>
      <c r="C185" s="12">
        <v>75.275746885000004</v>
      </c>
      <c r="D185" s="12">
        <f t="shared" si="4"/>
        <v>84.305899921112939</v>
      </c>
    </row>
    <row r="186" spans="1:5" x14ac:dyDescent="0.2">
      <c r="A186" s="14" t="s">
        <v>160</v>
      </c>
      <c r="B186" s="26">
        <v>2.1729733332999999</v>
      </c>
      <c r="C186" s="12">
        <v>74.318890949999997</v>
      </c>
      <c r="D186" s="12">
        <f t="shared" si="4"/>
        <v>83.263625245952213</v>
      </c>
    </row>
    <row r="187" spans="1:5" x14ac:dyDescent="0.2">
      <c r="A187" s="14" t="s">
        <v>161</v>
      </c>
      <c r="B187" s="26">
        <v>2.1793433332999999</v>
      </c>
      <c r="C187" s="12">
        <v>73.316462625</v>
      </c>
      <c r="D187" s="12">
        <f t="shared" si="4"/>
        <v>81.900460014320686</v>
      </c>
    </row>
    <row r="188" spans="1:5" x14ac:dyDescent="0.2">
      <c r="A188" s="14" t="s">
        <v>162</v>
      </c>
      <c r="B188" s="26">
        <v>2.19699</v>
      </c>
      <c r="C188" s="12">
        <v>80.833790128000004</v>
      </c>
      <c r="D188" s="12">
        <f t="shared" si="4"/>
        <v>89.572635925414545</v>
      </c>
    </row>
    <row r="189" spans="1:5" x14ac:dyDescent="0.2">
      <c r="A189" s="14" t="s">
        <v>163</v>
      </c>
      <c r="B189" s="26">
        <v>2.2204366667</v>
      </c>
      <c r="C189" s="12">
        <v>93.995566736000001</v>
      </c>
      <c r="D189" s="12">
        <f t="shared" si="4"/>
        <v>103.05746911536487</v>
      </c>
      <c r="E189" s="22"/>
    </row>
    <row r="190" spans="1:5" x14ac:dyDescent="0.2">
      <c r="A190" s="14" t="s">
        <v>164</v>
      </c>
      <c r="B190" s="26">
        <v>2.2456833333000001</v>
      </c>
      <c r="C190" s="12">
        <v>108.72754418</v>
      </c>
      <c r="D190" s="12">
        <f t="shared" si="4"/>
        <v>117.86953097586438</v>
      </c>
      <c r="E190" s="22"/>
    </row>
    <row r="191" spans="1:5" x14ac:dyDescent="0.2">
      <c r="A191" s="14" t="s">
        <v>165</v>
      </c>
      <c r="B191" s="26">
        <v>2.2603266667000002</v>
      </c>
      <c r="C191" s="12">
        <v>102.05216809</v>
      </c>
      <c r="D191" s="12">
        <f t="shared" si="4"/>
        <v>109.91615286586014</v>
      </c>
    </row>
    <row r="192" spans="1:5" x14ac:dyDescent="0.2">
      <c r="A192" s="18" t="s">
        <v>166</v>
      </c>
      <c r="B192" s="26">
        <v>2.2704733333</v>
      </c>
      <c r="C192" s="12">
        <v>105.34282886</v>
      </c>
      <c r="D192" s="12">
        <f t="shared" si="4"/>
        <v>112.95333641212136</v>
      </c>
    </row>
    <row r="193" spans="1:5" x14ac:dyDescent="0.2">
      <c r="A193" s="14" t="s">
        <v>213</v>
      </c>
      <c r="B193" s="26">
        <v>2.2837700000000001</v>
      </c>
      <c r="C193" s="12">
        <v>108.1394748</v>
      </c>
      <c r="D193" s="12">
        <f t="shared" si="4"/>
        <v>115.27692541652583</v>
      </c>
      <c r="E193" s="22"/>
    </row>
    <row r="194" spans="1:5" x14ac:dyDescent="0.2">
      <c r="A194" s="14" t="s">
        <v>214</v>
      </c>
      <c r="B194" s="26">
        <v>2.2883800000000001</v>
      </c>
      <c r="C194" s="12">
        <v>101.18306368</v>
      </c>
      <c r="D194" s="12">
        <f t="shared" si="4"/>
        <v>107.64408588661618</v>
      </c>
      <c r="E194" s="22"/>
    </row>
    <row r="195" spans="1:5" x14ac:dyDescent="0.2">
      <c r="A195" s="14" t="s">
        <v>215</v>
      </c>
      <c r="B195" s="26">
        <v>2.2976866667000002</v>
      </c>
      <c r="C195" s="12">
        <v>97.177817384999997</v>
      </c>
      <c r="D195" s="12">
        <f t="shared" si="4"/>
        <v>102.96433737626825</v>
      </c>
    </row>
    <row r="196" spans="1:5" x14ac:dyDescent="0.2">
      <c r="A196" s="18" t="s">
        <v>216</v>
      </c>
      <c r="B196" s="26">
        <v>2.3140166667000002</v>
      </c>
      <c r="C196" s="12">
        <v>97.642869512000004</v>
      </c>
      <c r="D196" s="12">
        <f t="shared" si="4"/>
        <v>102.726985427223</v>
      </c>
    </row>
    <row r="197" spans="1:5" x14ac:dyDescent="0.2">
      <c r="A197" s="14" t="s">
        <v>243</v>
      </c>
      <c r="B197" s="26">
        <v>2.3231966666999999</v>
      </c>
      <c r="C197" s="12">
        <v>98.711920577000001</v>
      </c>
      <c r="D197" s="12">
        <f t="shared" si="4"/>
        <v>103.44133535356059</v>
      </c>
      <c r="E197" s="22"/>
    </row>
    <row r="198" spans="1:5" x14ac:dyDescent="0.2">
      <c r="A198" s="14" t="s">
        <v>244</v>
      </c>
      <c r="B198" s="26">
        <v>2.32036</v>
      </c>
      <c r="C198" s="12">
        <v>97.385304512000005</v>
      </c>
      <c r="D198" s="12">
        <f t="shared" si="4"/>
        <v>102.17591812291285</v>
      </c>
      <c r="E198" s="22"/>
    </row>
    <row r="199" spans="1:5" x14ac:dyDescent="0.2">
      <c r="A199" s="14" t="s">
        <v>245</v>
      </c>
      <c r="B199" s="26">
        <v>2.3321333332999998</v>
      </c>
      <c r="C199" s="12">
        <v>103.06653343000001</v>
      </c>
      <c r="D199" s="12">
        <f t="shared" si="4"/>
        <v>107.59071289737085</v>
      </c>
    </row>
    <row r="200" spans="1:5" x14ac:dyDescent="0.2">
      <c r="A200" s="14" t="s">
        <v>246</v>
      </c>
      <c r="B200" s="26">
        <v>2.3428533332999999</v>
      </c>
      <c r="C200" s="12">
        <v>92.953698501000005</v>
      </c>
      <c r="D200" s="12">
        <f t="shared" si="4"/>
        <v>96.5899775282696</v>
      </c>
    </row>
    <row r="201" spans="1:5" x14ac:dyDescent="0.2">
      <c r="A201" s="14" t="s">
        <v>247</v>
      </c>
      <c r="B201" s="26">
        <v>2.3565133333000001</v>
      </c>
      <c r="C201" s="12">
        <v>94.177982764000006</v>
      </c>
      <c r="D201" s="12">
        <f t="shared" ref="D201:D220" si="5">C201*$B$221/B201</f>
        <v>97.294877355867101</v>
      </c>
      <c r="E201" s="22"/>
    </row>
    <row r="202" spans="1:5" x14ac:dyDescent="0.2">
      <c r="A202" s="14" t="s">
        <v>248</v>
      </c>
      <c r="B202" s="26">
        <v>2.3677133332999998</v>
      </c>
      <c r="C202" s="12">
        <v>98.640333102</v>
      </c>
      <c r="D202" s="12">
        <f t="shared" si="5"/>
        <v>101.42287164614474</v>
      </c>
      <c r="E202" s="22"/>
    </row>
    <row r="203" spans="1:5" x14ac:dyDescent="0.2">
      <c r="A203" s="14" t="s">
        <v>249</v>
      </c>
      <c r="B203" s="26">
        <v>2.3731066667</v>
      </c>
      <c r="C203" s="12">
        <v>93.851153394999997</v>
      </c>
      <c r="D203" s="12">
        <f t="shared" si="5"/>
        <v>96.279282996774313</v>
      </c>
    </row>
    <row r="204" spans="1:5" x14ac:dyDescent="0.2">
      <c r="A204" s="18" t="s">
        <v>250</v>
      </c>
      <c r="B204" s="26">
        <v>2.3712533332999999</v>
      </c>
      <c r="C204" s="12">
        <v>71.430437556000001</v>
      </c>
      <c r="D204" s="12">
        <f t="shared" si="5"/>
        <v>73.335768688124176</v>
      </c>
    </row>
    <row r="205" spans="1:5" x14ac:dyDescent="0.2">
      <c r="A205" s="14" t="s">
        <v>251</v>
      </c>
      <c r="B205" s="26">
        <v>2.3540933332999998</v>
      </c>
      <c r="C205" s="12">
        <v>46.373521259</v>
      </c>
      <c r="D205" s="12">
        <f t="shared" si="5"/>
        <v>47.957539067009151</v>
      </c>
      <c r="E205" s="22"/>
    </row>
    <row r="206" spans="1:5" x14ac:dyDescent="0.2">
      <c r="A206" s="14" t="s">
        <v>252</v>
      </c>
      <c r="B206" s="26">
        <v>2.3683200000000002</v>
      </c>
      <c r="C206" s="12">
        <v>56.068872051</v>
      </c>
      <c r="D206" s="12">
        <f t="shared" si="5"/>
        <v>57.635747400540339</v>
      </c>
      <c r="E206" s="22"/>
    </row>
    <row r="207" spans="1:5" x14ac:dyDescent="0.2">
      <c r="A207" s="14" t="s">
        <v>253</v>
      </c>
      <c r="B207" s="26">
        <v>2.37642</v>
      </c>
      <c r="C207" s="12">
        <v>45.586326868</v>
      </c>
      <c r="D207" s="12">
        <f t="shared" si="5"/>
        <v>46.700539090503142</v>
      </c>
      <c r="E207" s="10" t="s">
        <v>182</v>
      </c>
    </row>
    <row r="208" spans="1:5" x14ac:dyDescent="0.2">
      <c r="A208" s="18" t="s">
        <v>254</v>
      </c>
      <c r="B208" s="26">
        <v>2.3809733333</v>
      </c>
      <c r="C208" s="12">
        <v>37.877001726000003</v>
      </c>
      <c r="D208" s="12">
        <f t="shared" si="5"/>
        <v>38.728578317233655</v>
      </c>
      <c r="E208" s="10" t="s">
        <v>183</v>
      </c>
    </row>
    <row r="209" spans="1:5" x14ac:dyDescent="0.2">
      <c r="A209" s="14" t="s">
        <v>259</v>
      </c>
      <c r="B209" s="26">
        <v>2.3791133332999999</v>
      </c>
      <c r="C209" s="12">
        <v>28.827499806999999</v>
      </c>
      <c r="D209" s="12">
        <f t="shared" si="5"/>
        <v>29.498663475940905</v>
      </c>
      <c r="E209" s="22">
        <f>MAX('Crude Oil-M'!E545:E547)</f>
        <v>0</v>
      </c>
    </row>
    <row r="210" spans="1:5" x14ac:dyDescent="0.2">
      <c r="A210" s="14" t="s">
        <v>260</v>
      </c>
      <c r="B210" s="26">
        <v>2.3940000000000001</v>
      </c>
      <c r="C210" s="12">
        <v>40.348058878000003</v>
      </c>
      <c r="D210" s="12">
        <f t="shared" si="5"/>
        <v>41.030706236727866</v>
      </c>
      <c r="E210" s="22">
        <f>MAX('Crude Oil-M'!E548:E550)</f>
        <v>0</v>
      </c>
    </row>
    <row r="211" spans="1:5" x14ac:dyDescent="0.2">
      <c r="A211" s="14" t="s">
        <v>261</v>
      </c>
      <c r="B211" s="26">
        <v>2.4037099999999998</v>
      </c>
      <c r="C211" s="12">
        <v>41.177325043000003</v>
      </c>
      <c r="D211" s="12">
        <f t="shared" si="5"/>
        <v>41.704848973663083</v>
      </c>
      <c r="E211" s="22">
        <f>MAX('Crude Oil-M'!E551:E553)</f>
        <v>0</v>
      </c>
    </row>
    <row r="212" spans="1:5" x14ac:dyDescent="0.2">
      <c r="A212" s="18" t="s">
        <v>262</v>
      </c>
      <c r="B212" s="26">
        <v>2.4239732592999998</v>
      </c>
      <c r="C212" s="12">
        <v>44.775820621000001</v>
      </c>
      <c r="D212" s="12">
        <f t="shared" si="5"/>
        <v>44.970345273770157</v>
      </c>
      <c r="E212" s="22">
        <f>MAX('Crude Oil-M'!E554:E556)</f>
        <v>1</v>
      </c>
    </row>
    <row r="213" spans="1:5" x14ac:dyDescent="0.2">
      <c r="A213" s="14" t="s">
        <v>263</v>
      </c>
      <c r="B213" s="26">
        <v>2.4392106667000002</v>
      </c>
      <c r="C213" s="12">
        <v>48.5</v>
      </c>
      <c r="D213" s="12">
        <f t="shared" ref="D213:D216" si="6">C213*$B$221/B213</f>
        <v>48.406415080064058</v>
      </c>
      <c r="E213" s="22">
        <f>MAX('Crude Oil-M'!E557:E559)</f>
        <v>1</v>
      </c>
    </row>
    <row r="214" spans="1:5" x14ac:dyDescent="0.2">
      <c r="A214" s="14" t="s">
        <v>264</v>
      </c>
      <c r="B214" s="26">
        <v>2.4515259999999999</v>
      </c>
      <c r="C214" s="12">
        <v>48.5</v>
      </c>
      <c r="D214" s="12">
        <f t="shared" si="6"/>
        <v>48.163243628662315</v>
      </c>
      <c r="E214" s="22">
        <f>MAX('Crude Oil-M'!E560:E562)</f>
        <v>1</v>
      </c>
    </row>
    <row r="215" spans="1:5" x14ac:dyDescent="0.2">
      <c r="A215" s="14" t="s">
        <v>265</v>
      </c>
      <c r="B215" s="26">
        <v>2.4663040000000001</v>
      </c>
      <c r="C215" s="12">
        <v>49.5</v>
      </c>
      <c r="D215" s="12">
        <f t="shared" si="6"/>
        <v>48.861757512455881</v>
      </c>
      <c r="E215" s="22">
        <f>MAX('Crude Oil-M'!E563:E565)</f>
        <v>1</v>
      </c>
    </row>
    <row r="216" spans="1:5" x14ac:dyDescent="0.2">
      <c r="A216" s="18" t="s">
        <v>266</v>
      </c>
      <c r="B216" s="26">
        <v>2.4815429999999998</v>
      </c>
      <c r="C216" s="12">
        <v>49.5</v>
      </c>
      <c r="D216" s="12">
        <f t="shared" si="6"/>
        <v>48.561700522618388</v>
      </c>
      <c r="E216" s="22">
        <f>MAX('Crude Oil-M'!E566:E568)</f>
        <v>1</v>
      </c>
    </row>
    <row r="217" spans="1:5" x14ac:dyDescent="0.2">
      <c r="A217" s="14" t="s">
        <v>267</v>
      </c>
      <c r="B217" s="26">
        <v>2.4989780000000001</v>
      </c>
      <c r="C217" s="12">
        <v>49.5</v>
      </c>
      <c r="D217" s="12">
        <f t="shared" si="5"/>
        <v>48.222892718543335</v>
      </c>
      <c r="E217" s="22">
        <f>MAX('Crude Oil-M'!E569:E571)</f>
        <v>1</v>
      </c>
    </row>
    <row r="218" spans="1:5" x14ac:dyDescent="0.2">
      <c r="A218" s="14" t="s">
        <v>268</v>
      </c>
      <c r="B218" s="26">
        <v>2.5136509999999999</v>
      </c>
      <c r="C218" s="12">
        <v>51.165488693999997</v>
      </c>
      <c r="D218" s="12">
        <f t="shared" si="5"/>
        <v>49.554447649056208</v>
      </c>
      <c r="E218" s="22">
        <f>MAX('Crude Oil-M'!E572:E574)</f>
        <v>1</v>
      </c>
    </row>
    <row r="219" spans="1:5" x14ac:dyDescent="0.2">
      <c r="A219" s="14" t="s">
        <v>269</v>
      </c>
      <c r="B219" s="26">
        <v>2.5284779999999998</v>
      </c>
      <c r="C219" s="12">
        <v>52.172183728</v>
      </c>
      <c r="D219" s="12">
        <f t="shared" si="5"/>
        <v>50.233140242687867</v>
      </c>
      <c r="E219" s="22">
        <f>MAX('Crude Oil-M'!E575:E577)</f>
        <v>1</v>
      </c>
    </row>
    <row r="220" spans="1:5" x14ac:dyDescent="0.2">
      <c r="A220" s="18" t="s">
        <v>270</v>
      </c>
      <c r="B220" s="26">
        <v>2.5427083332999998</v>
      </c>
      <c r="C220" s="12">
        <v>53.840637338000001</v>
      </c>
      <c r="D220" s="12">
        <f t="shared" si="5"/>
        <v>51.549462140550403</v>
      </c>
      <c r="E220" s="22">
        <f>MAX('Crude Oil-M'!E578:E580)</f>
        <v>1</v>
      </c>
    </row>
    <row r="221" spans="1:5" x14ac:dyDescent="0.2">
      <c r="A221" s="15" t="str">
        <f>"Base CPI ("&amp;TEXT('Notes and Sources'!$G$7,"m/yyyy")&amp;")"</f>
        <v>Base CPI (1/2017)</v>
      </c>
      <c r="B221" s="28">
        <v>2.434504</v>
      </c>
      <c r="C221" s="16"/>
      <c r="D221" s="16"/>
      <c r="E221" s="20"/>
    </row>
    <row r="222" spans="1:5" x14ac:dyDescent="0.2">
      <c r="A222" s="42" t="str">
        <f>A1&amp;" "&amp;TEXT(C1,"Mmmm yyyy")</f>
        <v>EIA Short-Term Energy Outlook, January 2017</v>
      </c>
      <c r="B222" s="42"/>
      <c r="C222" s="42"/>
      <c r="D222" s="42"/>
      <c r="E222" s="42"/>
    </row>
    <row r="223" spans="1:5" x14ac:dyDescent="0.2">
      <c r="A223" s="37" t="s">
        <v>184</v>
      </c>
      <c r="B223" s="37"/>
      <c r="C223" s="37"/>
      <c r="D223" s="37"/>
      <c r="E223" s="37"/>
    </row>
    <row r="224" spans="1:5" x14ac:dyDescent="0.2">
      <c r="A224" s="37" t="str">
        <f>"Real Price ("&amp;TEXT($C$1,"mmm yyyy")&amp;" $)"</f>
        <v>Real Price (Jan 2017 $)</v>
      </c>
      <c r="B224" s="37"/>
      <c r="C224" s="37"/>
      <c r="D224" s="37"/>
      <c r="E224" s="37"/>
    </row>
    <row r="225" spans="1:5" x14ac:dyDescent="0.2">
      <c r="A225" s="38" t="s">
        <v>167</v>
      </c>
      <c r="B225" s="38"/>
      <c r="C225" s="38"/>
      <c r="D225" s="38"/>
      <c r="E225" s="38"/>
    </row>
  </sheetData>
  <mergeCells count="7">
    <mergeCell ref="A224:E224"/>
    <mergeCell ref="A225:E225"/>
    <mergeCell ref="C39:D39"/>
    <mergeCell ref="A1:B1"/>
    <mergeCell ref="C1:D1"/>
    <mergeCell ref="A222:E222"/>
    <mergeCell ref="A223:E223"/>
  </mergeCells>
  <phoneticPr fontId="3" type="noConversion"/>
  <conditionalFormatting sqref="B189:D190 B193:D194 B197:D198 B201:D202 B209:D212 B205:D206 B217:D220">
    <cfRule type="expression" dxfId="82" priority="3" stopIfTrue="1">
      <formula>$E189=1</formula>
    </cfRule>
  </conditionalFormatting>
  <conditionalFormatting sqref="B191:D192 B195:D196 B199:D200">
    <cfRule type="expression" dxfId="81" priority="4" stopIfTrue="1">
      <formula>#REF!=1</formula>
    </cfRule>
  </conditionalFormatting>
  <conditionalFormatting sqref="B199:D200">
    <cfRule type="expression" dxfId="80" priority="14" stopIfTrue="1">
      <formula>#REF!=1</formula>
    </cfRule>
  </conditionalFormatting>
  <conditionalFormatting sqref="B203:D204">
    <cfRule type="expression" dxfId="79" priority="36" stopIfTrue="1">
      <formula>#REF!=1</formula>
    </cfRule>
  </conditionalFormatting>
  <conditionalFormatting sqref="B207:D208">
    <cfRule type="expression" dxfId="78" priority="59" stopIfTrue="1">
      <formula>#REF!=1</formula>
    </cfRule>
  </conditionalFormatting>
  <conditionalFormatting sqref="B213:D216">
    <cfRule type="expression" dxfId="77" priority="1" stopIfTrue="1">
      <formula>$E213=1</formula>
    </cfRule>
  </conditionalFormatting>
  <hyperlinks>
    <hyperlink ref="A3" location="Contents!B4" display="Return to Contents"/>
    <hyperlink ref="A225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5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42745</v>
      </c>
      <c r="D1" s="41"/>
    </row>
    <row r="2" spans="1:4" ht="15.75" x14ac:dyDescent="0.25">
      <c r="A2" s="11" t="s">
        <v>173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170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27030</v>
      </c>
      <c r="B41" s="26">
        <v>0.46800000000000003</v>
      </c>
      <c r="C41" s="12">
        <v>9.59</v>
      </c>
      <c r="D41" s="12">
        <f t="shared" ref="D41:D104" si="0">C41*$B$581/B41</f>
        <v>49.886524273504271</v>
      </c>
    </row>
    <row r="42" spans="1:4" x14ac:dyDescent="0.2">
      <c r="A42" s="13">
        <v>27061</v>
      </c>
      <c r="B42" s="26">
        <v>0.47299999999999998</v>
      </c>
      <c r="C42" s="12">
        <v>12.45</v>
      </c>
      <c r="D42" s="12">
        <f t="shared" si="0"/>
        <v>64.079439323467227</v>
      </c>
    </row>
    <row r="43" spans="1:4" x14ac:dyDescent="0.2">
      <c r="A43" s="13">
        <v>27089</v>
      </c>
      <c r="B43" s="26">
        <v>0.47799999999999998</v>
      </c>
      <c r="C43" s="12">
        <v>12.73</v>
      </c>
      <c r="D43" s="12">
        <f t="shared" si="0"/>
        <v>64.835221589958167</v>
      </c>
    </row>
    <row r="44" spans="1:4" x14ac:dyDescent="0.2">
      <c r="A44" s="13">
        <v>27120</v>
      </c>
      <c r="B44" s="26">
        <v>0.48099999999999998</v>
      </c>
      <c r="C44" s="12">
        <v>12.72</v>
      </c>
      <c r="D44" s="12">
        <f t="shared" si="0"/>
        <v>64.380230519750526</v>
      </c>
    </row>
    <row r="45" spans="1:4" x14ac:dyDescent="0.2">
      <c r="A45" s="13">
        <v>27150</v>
      </c>
      <c r="B45" s="26">
        <v>0.48599999999999999</v>
      </c>
      <c r="C45" s="12">
        <v>13.02</v>
      </c>
      <c r="D45" s="12">
        <f t="shared" si="0"/>
        <v>65.220662716049375</v>
      </c>
    </row>
    <row r="46" spans="1:4" x14ac:dyDescent="0.2">
      <c r="A46" s="13">
        <v>27181</v>
      </c>
      <c r="B46" s="26">
        <v>0.49</v>
      </c>
      <c r="C46" s="12">
        <v>13.06</v>
      </c>
      <c r="D46" s="12">
        <f t="shared" si="0"/>
        <v>64.886984163265311</v>
      </c>
    </row>
    <row r="47" spans="1:4" x14ac:dyDescent="0.2">
      <c r="A47" s="13">
        <v>27211</v>
      </c>
      <c r="B47" s="26">
        <v>0.49299999999999999</v>
      </c>
      <c r="C47" s="12">
        <v>12.75</v>
      </c>
      <c r="D47" s="12">
        <f t="shared" si="0"/>
        <v>62.961310344827588</v>
      </c>
    </row>
    <row r="48" spans="1:4" x14ac:dyDescent="0.2">
      <c r="A48" s="13">
        <v>27242</v>
      </c>
      <c r="B48" s="26">
        <v>0.499</v>
      </c>
      <c r="C48" s="12">
        <v>12.68</v>
      </c>
      <c r="D48" s="12">
        <f t="shared" si="0"/>
        <v>61.86274693386774</v>
      </c>
    </row>
    <row r="49" spans="1:4" x14ac:dyDescent="0.2">
      <c r="A49" s="13">
        <v>27273</v>
      </c>
      <c r="B49" s="26">
        <v>0.50600000000000001</v>
      </c>
      <c r="C49" s="12">
        <v>12.53</v>
      </c>
      <c r="D49" s="12">
        <f t="shared" si="0"/>
        <v>60.285247272727268</v>
      </c>
    </row>
    <row r="50" spans="1:4" x14ac:dyDescent="0.2">
      <c r="A50" s="13">
        <v>27303</v>
      </c>
      <c r="B50" s="26">
        <v>0.51</v>
      </c>
      <c r="C50" s="12">
        <v>12.44</v>
      </c>
      <c r="D50" s="12">
        <f t="shared" si="0"/>
        <v>59.38280345098039</v>
      </c>
    </row>
    <row r="51" spans="1:4" x14ac:dyDescent="0.2">
      <c r="A51" s="13">
        <v>27334</v>
      </c>
      <c r="B51" s="26">
        <v>0.51500000000000001</v>
      </c>
      <c r="C51" s="12">
        <v>12.53</v>
      </c>
      <c r="D51" s="12">
        <f t="shared" si="0"/>
        <v>59.231718679611646</v>
      </c>
    </row>
    <row r="52" spans="1:4" x14ac:dyDescent="0.2">
      <c r="A52" s="13">
        <v>27364</v>
      </c>
      <c r="B52" s="26">
        <v>0.51900000000000002</v>
      </c>
      <c r="C52" s="12">
        <v>12.82</v>
      </c>
      <c r="D52" s="12">
        <f t="shared" si="0"/>
        <v>60.135532331406552</v>
      </c>
    </row>
    <row r="53" spans="1:4" x14ac:dyDescent="0.2">
      <c r="A53" s="13">
        <v>27395</v>
      </c>
      <c r="B53" s="26">
        <v>0.52300000000000002</v>
      </c>
      <c r="C53" s="12">
        <v>12.77</v>
      </c>
      <c r="D53" s="12">
        <f t="shared" si="0"/>
        <v>59.442860573613757</v>
      </c>
    </row>
    <row r="54" spans="1:4" x14ac:dyDescent="0.2">
      <c r="A54" s="13">
        <v>27426</v>
      </c>
      <c r="B54" s="26">
        <v>0.52600000000000002</v>
      </c>
      <c r="C54" s="12">
        <v>13.05</v>
      </c>
      <c r="D54" s="12">
        <f t="shared" si="0"/>
        <v>60.399766539923959</v>
      </c>
    </row>
    <row r="55" spans="1:4" x14ac:dyDescent="0.2">
      <c r="A55" s="13">
        <v>27454</v>
      </c>
      <c r="B55" s="26">
        <v>0.52800000000000002</v>
      </c>
      <c r="C55" s="12">
        <v>13.28</v>
      </c>
      <c r="D55" s="12">
        <f t="shared" si="0"/>
        <v>61.231464242424231</v>
      </c>
    </row>
    <row r="56" spans="1:4" x14ac:dyDescent="0.2">
      <c r="A56" s="13">
        <v>27485</v>
      </c>
      <c r="B56" s="26">
        <v>0.53</v>
      </c>
      <c r="C56" s="12">
        <v>13.26</v>
      </c>
      <c r="D56" s="12">
        <f t="shared" si="0"/>
        <v>60.908534037735841</v>
      </c>
    </row>
    <row r="57" spans="1:4" x14ac:dyDescent="0.2">
      <c r="A57" s="13">
        <v>27515</v>
      </c>
      <c r="B57" s="26">
        <v>0.53100000000000003</v>
      </c>
      <c r="C57" s="12">
        <v>13.27</v>
      </c>
      <c r="D57" s="12">
        <f t="shared" si="0"/>
        <v>60.839676233521644</v>
      </c>
    </row>
    <row r="58" spans="1:4" x14ac:dyDescent="0.2">
      <c r="A58" s="13">
        <v>27546</v>
      </c>
      <c r="B58" s="26">
        <v>0.53500000000000003</v>
      </c>
      <c r="C58" s="12">
        <v>14.15</v>
      </c>
      <c r="D58" s="12">
        <f t="shared" si="0"/>
        <v>64.389217943925232</v>
      </c>
    </row>
    <row r="59" spans="1:4" x14ac:dyDescent="0.2">
      <c r="A59" s="13">
        <v>27576</v>
      </c>
      <c r="B59" s="26">
        <v>0.54</v>
      </c>
      <c r="C59" s="12">
        <v>14.03</v>
      </c>
      <c r="D59" s="12">
        <f t="shared" si="0"/>
        <v>63.252020592592586</v>
      </c>
    </row>
    <row r="60" spans="1:4" x14ac:dyDescent="0.2">
      <c r="A60" s="13">
        <v>27607</v>
      </c>
      <c r="B60" s="26">
        <v>0.54200000000000004</v>
      </c>
      <c r="C60" s="12">
        <v>14.25</v>
      </c>
      <c r="D60" s="12">
        <f t="shared" si="0"/>
        <v>64.006793357933574</v>
      </c>
    </row>
    <row r="61" spans="1:4" x14ac:dyDescent="0.2">
      <c r="A61" s="13">
        <v>27638</v>
      </c>
      <c r="B61" s="26">
        <v>0.54600000000000004</v>
      </c>
      <c r="C61" s="12">
        <v>14.04</v>
      </c>
      <c r="D61" s="12">
        <f t="shared" si="0"/>
        <v>62.60153142857142</v>
      </c>
    </row>
    <row r="62" spans="1:4" x14ac:dyDescent="0.2">
      <c r="A62" s="13">
        <v>27668</v>
      </c>
      <c r="B62" s="26">
        <v>0.54900000000000004</v>
      </c>
      <c r="C62" s="12">
        <v>14.66</v>
      </c>
      <c r="D62" s="12">
        <f t="shared" si="0"/>
        <v>65.00879533697632</v>
      </c>
    </row>
    <row r="63" spans="1:4" x14ac:dyDescent="0.2">
      <c r="A63" s="13">
        <v>27699</v>
      </c>
      <c r="B63" s="26">
        <v>0.55300000000000005</v>
      </c>
      <c r="C63" s="12">
        <v>15.04</v>
      </c>
      <c r="D63" s="12">
        <f t="shared" si="0"/>
        <v>66.21146502712476</v>
      </c>
    </row>
    <row r="64" spans="1:4" x14ac:dyDescent="0.2">
      <c r="A64" s="13">
        <v>27729</v>
      </c>
      <c r="B64" s="26">
        <v>0.55600000000000005</v>
      </c>
      <c r="C64" s="12">
        <v>14.81</v>
      </c>
      <c r="D64" s="12">
        <f t="shared" si="0"/>
        <v>64.847129928057555</v>
      </c>
    </row>
    <row r="65" spans="1:4" x14ac:dyDescent="0.2">
      <c r="A65" s="13">
        <v>27760</v>
      </c>
      <c r="B65" s="26">
        <v>0.55800000000000005</v>
      </c>
      <c r="C65" s="12">
        <v>13.27</v>
      </c>
      <c r="D65" s="12">
        <f t="shared" si="0"/>
        <v>57.895820931899628</v>
      </c>
    </row>
    <row r="66" spans="1:4" x14ac:dyDescent="0.2">
      <c r="A66" s="13">
        <v>27791</v>
      </c>
      <c r="B66" s="26">
        <v>0.55900000000000005</v>
      </c>
      <c r="C66" s="12">
        <v>13.26</v>
      </c>
      <c r="D66" s="12">
        <f t="shared" si="0"/>
        <v>57.748699534883706</v>
      </c>
    </row>
    <row r="67" spans="1:4" x14ac:dyDescent="0.2">
      <c r="A67" s="13">
        <v>27820</v>
      </c>
      <c r="B67" s="26">
        <v>0.56000000000000005</v>
      </c>
      <c r="C67" s="12">
        <v>13.51</v>
      </c>
      <c r="D67" s="12">
        <f t="shared" si="0"/>
        <v>58.73240899999999</v>
      </c>
    </row>
    <row r="68" spans="1:4" x14ac:dyDescent="0.2">
      <c r="A68" s="13">
        <v>27851</v>
      </c>
      <c r="B68" s="26">
        <v>0.56100000000000005</v>
      </c>
      <c r="C68" s="12">
        <v>13.39</v>
      </c>
      <c r="D68" s="12">
        <f t="shared" si="0"/>
        <v>58.106967130124779</v>
      </c>
    </row>
    <row r="69" spans="1:4" x14ac:dyDescent="0.2">
      <c r="A69" s="13">
        <v>27881</v>
      </c>
      <c r="B69" s="26">
        <v>0.56399999999999995</v>
      </c>
      <c r="C69" s="12">
        <v>13.41</v>
      </c>
      <c r="D69" s="12">
        <f t="shared" si="0"/>
        <v>57.88421744680852</v>
      </c>
    </row>
    <row r="70" spans="1:4" x14ac:dyDescent="0.2">
      <c r="A70" s="13">
        <v>27912</v>
      </c>
      <c r="B70" s="26">
        <v>0.56699999999999995</v>
      </c>
      <c r="C70" s="12">
        <v>13.48</v>
      </c>
      <c r="D70" s="12">
        <f t="shared" si="0"/>
        <v>57.878507795414478</v>
      </c>
    </row>
    <row r="71" spans="1:4" x14ac:dyDescent="0.2">
      <c r="A71" s="13">
        <v>27942</v>
      </c>
      <c r="B71" s="26">
        <v>0.56999999999999995</v>
      </c>
      <c r="C71" s="12">
        <v>13.51</v>
      </c>
      <c r="D71" s="12">
        <f t="shared" si="0"/>
        <v>57.702015859649123</v>
      </c>
    </row>
    <row r="72" spans="1:4" x14ac:dyDescent="0.2">
      <c r="A72" s="13">
        <v>27973</v>
      </c>
      <c r="B72" s="26">
        <v>0.57299999999999995</v>
      </c>
      <c r="C72" s="12">
        <v>13.58</v>
      </c>
      <c r="D72" s="12">
        <f t="shared" si="0"/>
        <v>57.697319930191973</v>
      </c>
    </row>
    <row r="73" spans="1:4" x14ac:dyDescent="0.2">
      <c r="A73" s="13">
        <v>28004</v>
      </c>
      <c r="B73" s="26">
        <v>0.57599999999999996</v>
      </c>
      <c r="C73" s="12">
        <v>13.47</v>
      </c>
      <c r="D73" s="12">
        <f t="shared" si="0"/>
        <v>56.931890416666675</v>
      </c>
    </row>
    <row r="74" spans="1:4" x14ac:dyDescent="0.2">
      <c r="A74" s="13">
        <v>28034</v>
      </c>
      <c r="B74" s="26">
        <v>0.57899999999999996</v>
      </c>
      <c r="C74" s="12">
        <v>13.49</v>
      </c>
      <c r="D74" s="12">
        <f t="shared" si="0"/>
        <v>56.720999930915369</v>
      </c>
    </row>
    <row r="75" spans="1:4" x14ac:dyDescent="0.2">
      <c r="A75" s="13">
        <v>28065</v>
      </c>
      <c r="B75" s="26">
        <v>0.58099999999999996</v>
      </c>
      <c r="C75" s="12">
        <v>13.58</v>
      </c>
      <c r="D75" s="12">
        <f t="shared" si="0"/>
        <v>56.902864578313249</v>
      </c>
    </row>
    <row r="76" spans="1:4" x14ac:dyDescent="0.2">
      <c r="A76" s="13">
        <v>28095</v>
      </c>
      <c r="B76" s="26">
        <v>0.58399999999999996</v>
      </c>
      <c r="C76" s="12">
        <v>13.71</v>
      </c>
      <c r="D76" s="12">
        <f t="shared" si="0"/>
        <v>57.152482602739738</v>
      </c>
    </row>
    <row r="77" spans="1:4" x14ac:dyDescent="0.2">
      <c r="A77" s="13">
        <v>28126</v>
      </c>
      <c r="B77" s="26">
        <v>0.58699999999999997</v>
      </c>
      <c r="C77" s="12">
        <v>14.11</v>
      </c>
      <c r="D77" s="12">
        <f t="shared" si="0"/>
        <v>58.519338057921637</v>
      </c>
    </row>
    <row r="78" spans="1:4" x14ac:dyDescent="0.2">
      <c r="A78" s="13">
        <v>28157</v>
      </c>
      <c r="B78" s="26">
        <v>0.59299999999999997</v>
      </c>
      <c r="C78" s="12">
        <v>14.5</v>
      </c>
      <c r="D78" s="12">
        <f t="shared" si="0"/>
        <v>59.528344013490731</v>
      </c>
    </row>
    <row r="79" spans="1:4" x14ac:dyDescent="0.2">
      <c r="A79" s="13">
        <v>28185</v>
      </c>
      <c r="B79" s="26">
        <v>0.59599999999999997</v>
      </c>
      <c r="C79" s="12">
        <v>14.54</v>
      </c>
      <c r="D79" s="12">
        <f t="shared" si="0"/>
        <v>59.392094228187922</v>
      </c>
    </row>
    <row r="80" spans="1:4" x14ac:dyDescent="0.2">
      <c r="A80" s="13">
        <v>28216</v>
      </c>
      <c r="B80" s="26">
        <v>0.6</v>
      </c>
      <c r="C80" s="12">
        <v>14.36</v>
      </c>
      <c r="D80" s="12">
        <f t="shared" si="0"/>
        <v>58.265795733333334</v>
      </c>
    </row>
    <row r="81" spans="1:4" x14ac:dyDescent="0.2">
      <c r="A81" s="13">
        <v>28246</v>
      </c>
      <c r="B81" s="26">
        <v>0.60199999999999998</v>
      </c>
      <c r="C81" s="12">
        <v>14.62</v>
      </c>
      <c r="D81" s="12">
        <f t="shared" si="0"/>
        <v>59.123668571428574</v>
      </c>
    </row>
    <row r="82" spans="1:4" x14ac:dyDescent="0.2">
      <c r="A82" s="13">
        <v>28277</v>
      </c>
      <c r="B82" s="26">
        <v>0.60499999999999998</v>
      </c>
      <c r="C82" s="12">
        <v>14.63</v>
      </c>
      <c r="D82" s="12">
        <f t="shared" si="0"/>
        <v>58.870733090909098</v>
      </c>
    </row>
    <row r="83" spans="1:4" x14ac:dyDescent="0.2">
      <c r="A83" s="13">
        <v>28307</v>
      </c>
      <c r="B83" s="26">
        <v>0.60799999999999998</v>
      </c>
      <c r="C83" s="12">
        <v>14.44</v>
      </c>
      <c r="D83" s="12">
        <f t="shared" si="0"/>
        <v>57.819470000000003</v>
      </c>
    </row>
    <row r="84" spans="1:4" x14ac:dyDescent="0.2">
      <c r="A84" s="13">
        <v>28338</v>
      </c>
      <c r="B84" s="26">
        <v>0.61099999999999999</v>
      </c>
      <c r="C84" s="12">
        <v>14.68</v>
      </c>
      <c r="D84" s="12">
        <f t="shared" si="0"/>
        <v>58.49184733224223</v>
      </c>
    </row>
    <row r="85" spans="1:4" x14ac:dyDescent="0.2">
      <c r="A85" s="13">
        <v>28369</v>
      </c>
      <c r="B85" s="26">
        <v>0.61299999999999999</v>
      </c>
      <c r="C85" s="12">
        <v>14.5</v>
      </c>
      <c r="D85" s="12">
        <f t="shared" si="0"/>
        <v>57.586146818923332</v>
      </c>
    </row>
    <row r="86" spans="1:4" x14ac:dyDescent="0.2">
      <c r="A86" s="13">
        <v>28399</v>
      </c>
      <c r="B86" s="26">
        <v>0.61599999999999999</v>
      </c>
      <c r="C86" s="12">
        <v>14.56</v>
      </c>
      <c r="D86" s="12">
        <f t="shared" si="0"/>
        <v>57.542821818181821</v>
      </c>
    </row>
    <row r="87" spans="1:4" x14ac:dyDescent="0.2">
      <c r="A87" s="13">
        <v>28430</v>
      </c>
      <c r="B87" s="26">
        <v>0.62</v>
      </c>
      <c r="C87" s="12">
        <v>14.61</v>
      </c>
      <c r="D87" s="12">
        <f t="shared" si="0"/>
        <v>57.367908774193552</v>
      </c>
    </row>
    <row r="88" spans="1:4" x14ac:dyDescent="0.2">
      <c r="A88" s="13">
        <v>28460</v>
      </c>
      <c r="B88" s="26">
        <v>0.623</v>
      </c>
      <c r="C88" s="12">
        <v>14.76</v>
      </c>
      <c r="D88" s="12">
        <f t="shared" si="0"/>
        <v>57.677815473515253</v>
      </c>
    </row>
    <row r="89" spans="1:4" x14ac:dyDescent="0.2">
      <c r="A89" s="13">
        <v>28491</v>
      </c>
      <c r="B89" s="26">
        <v>0.627</v>
      </c>
      <c r="C89" s="12">
        <v>14.52</v>
      </c>
      <c r="D89" s="12">
        <f t="shared" si="0"/>
        <v>56.377987368421053</v>
      </c>
    </row>
    <row r="90" spans="1:4" x14ac:dyDescent="0.2">
      <c r="A90" s="13">
        <v>28522</v>
      </c>
      <c r="B90" s="26">
        <v>0.63</v>
      </c>
      <c r="C90" s="12">
        <v>14.41</v>
      </c>
      <c r="D90" s="12">
        <f t="shared" si="0"/>
        <v>55.684448634920635</v>
      </c>
    </row>
    <row r="91" spans="1:4" x14ac:dyDescent="0.2">
      <c r="A91" s="13">
        <v>28550</v>
      </c>
      <c r="B91" s="26">
        <v>0.63400000000000001</v>
      </c>
      <c r="C91" s="12">
        <v>14.57</v>
      </c>
      <c r="D91" s="12">
        <f t="shared" si="0"/>
        <v>55.947513059936909</v>
      </c>
    </row>
    <row r="92" spans="1:4" x14ac:dyDescent="0.2">
      <c r="A92" s="13">
        <v>28581</v>
      </c>
      <c r="B92" s="26">
        <v>0.63900000000000001</v>
      </c>
      <c r="C92" s="12">
        <v>14.4</v>
      </c>
      <c r="D92" s="12">
        <f t="shared" si="0"/>
        <v>54.862061971830983</v>
      </c>
    </row>
    <row r="93" spans="1:4" x14ac:dyDescent="0.2">
      <c r="A93" s="13">
        <v>28611</v>
      </c>
      <c r="B93" s="26">
        <v>0.64500000000000002</v>
      </c>
      <c r="C93" s="12">
        <v>14.51</v>
      </c>
      <c r="D93" s="12">
        <f t="shared" si="0"/>
        <v>54.766903937984495</v>
      </c>
    </row>
    <row r="94" spans="1:4" x14ac:dyDescent="0.2">
      <c r="A94" s="13">
        <v>28642</v>
      </c>
      <c r="B94" s="26">
        <v>0.65</v>
      </c>
      <c r="C94" s="12">
        <v>14.54</v>
      </c>
      <c r="D94" s="12">
        <f t="shared" si="0"/>
        <v>54.457981784615384</v>
      </c>
    </row>
    <row r="95" spans="1:4" x14ac:dyDescent="0.2">
      <c r="A95" s="13">
        <v>28672</v>
      </c>
      <c r="B95" s="26">
        <v>0.65500000000000003</v>
      </c>
      <c r="C95" s="12">
        <v>14.49</v>
      </c>
      <c r="D95" s="12">
        <f t="shared" si="0"/>
        <v>53.856431999999998</v>
      </c>
    </row>
    <row r="96" spans="1:4" x14ac:dyDescent="0.2">
      <c r="A96" s="13">
        <v>28703</v>
      </c>
      <c r="B96" s="26">
        <v>0.65900000000000003</v>
      </c>
      <c r="C96" s="12">
        <v>14.46</v>
      </c>
      <c r="D96" s="12">
        <f t="shared" si="0"/>
        <v>53.418706889226101</v>
      </c>
    </row>
    <row r="97" spans="1:4" x14ac:dyDescent="0.2">
      <c r="A97" s="13">
        <v>28734</v>
      </c>
      <c r="B97" s="26">
        <v>0.66500000000000004</v>
      </c>
      <c r="C97" s="12">
        <v>14.53</v>
      </c>
      <c r="D97" s="12">
        <f t="shared" si="0"/>
        <v>53.19299717293233</v>
      </c>
    </row>
    <row r="98" spans="1:4" x14ac:dyDescent="0.2">
      <c r="A98" s="13">
        <v>28764</v>
      </c>
      <c r="B98" s="26">
        <v>0.67100000000000004</v>
      </c>
      <c r="C98" s="12">
        <v>14.63</v>
      </c>
      <c r="D98" s="12">
        <f t="shared" si="0"/>
        <v>53.080169180327871</v>
      </c>
    </row>
    <row r="99" spans="1:4" x14ac:dyDescent="0.2">
      <c r="A99" s="13">
        <v>28795</v>
      </c>
      <c r="B99" s="26">
        <v>0.67500000000000004</v>
      </c>
      <c r="C99" s="12">
        <v>14.74</v>
      </c>
      <c r="D99" s="12">
        <f t="shared" si="0"/>
        <v>53.162354014814817</v>
      </c>
    </row>
    <row r="100" spans="1:4" x14ac:dyDescent="0.2">
      <c r="A100" s="13">
        <v>28825</v>
      </c>
      <c r="B100" s="26">
        <v>0.67900000000000005</v>
      </c>
      <c r="C100" s="12">
        <v>14.94</v>
      </c>
      <c r="D100" s="12">
        <f t="shared" si="0"/>
        <v>53.566258851251831</v>
      </c>
    </row>
    <row r="101" spans="1:4" x14ac:dyDescent="0.2">
      <c r="A101" s="13">
        <v>28856</v>
      </c>
      <c r="B101" s="26">
        <v>0.68500000000000005</v>
      </c>
      <c r="C101" s="12">
        <v>15.5</v>
      </c>
      <c r="D101" s="12">
        <f t="shared" si="0"/>
        <v>55.087316788321161</v>
      </c>
    </row>
    <row r="102" spans="1:4" x14ac:dyDescent="0.2">
      <c r="A102" s="13">
        <v>28887</v>
      </c>
      <c r="B102" s="26">
        <v>0.69199999999999995</v>
      </c>
      <c r="C102" s="12">
        <v>15.88</v>
      </c>
      <c r="D102" s="12">
        <f t="shared" si="0"/>
        <v>55.866941502890178</v>
      </c>
    </row>
    <row r="103" spans="1:4" x14ac:dyDescent="0.2">
      <c r="A103" s="13">
        <v>28915</v>
      </c>
      <c r="B103" s="26">
        <v>0.69899999999999995</v>
      </c>
      <c r="C103" s="12">
        <v>16.41</v>
      </c>
      <c r="D103" s="12">
        <f t="shared" si="0"/>
        <v>57.153377167381983</v>
      </c>
    </row>
    <row r="104" spans="1:4" x14ac:dyDescent="0.2">
      <c r="A104" s="13">
        <v>28946</v>
      </c>
      <c r="B104" s="26">
        <v>0.70599999999999996</v>
      </c>
      <c r="C104" s="12">
        <v>17.579999999999998</v>
      </c>
      <c r="D104" s="12">
        <f t="shared" si="0"/>
        <v>60.621218583569409</v>
      </c>
    </row>
    <row r="105" spans="1:4" x14ac:dyDescent="0.2">
      <c r="A105" s="13">
        <v>28976</v>
      </c>
      <c r="B105" s="26">
        <v>0.71399999999999997</v>
      </c>
      <c r="C105" s="12">
        <v>19</v>
      </c>
      <c r="D105" s="12">
        <f t="shared" ref="D105:D168" si="1">C105*$B$581/B105</f>
        <v>64.783719887955186</v>
      </c>
    </row>
    <row r="106" spans="1:4" x14ac:dyDescent="0.2">
      <c r="A106" s="13">
        <v>29007</v>
      </c>
      <c r="B106" s="26">
        <v>0.72199999999999998</v>
      </c>
      <c r="C106" s="12">
        <v>21.03</v>
      </c>
      <c r="D106" s="12">
        <f t="shared" si="1"/>
        <v>70.910829806094199</v>
      </c>
    </row>
    <row r="107" spans="1:4" x14ac:dyDescent="0.2">
      <c r="A107" s="13">
        <v>29037</v>
      </c>
      <c r="B107" s="26">
        <v>0.73</v>
      </c>
      <c r="C107" s="12">
        <v>23.09</v>
      </c>
      <c r="D107" s="12">
        <f t="shared" si="1"/>
        <v>77.003695013698632</v>
      </c>
    </row>
    <row r="108" spans="1:4" x14ac:dyDescent="0.2">
      <c r="A108" s="13">
        <v>29068</v>
      </c>
      <c r="B108" s="26">
        <v>0.73699999999999999</v>
      </c>
      <c r="C108" s="12">
        <v>23.98</v>
      </c>
      <c r="D108" s="12">
        <f t="shared" si="1"/>
        <v>79.212219701492543</v>
      </c>
    </row>
    <row r="109" spans="1:4" x14ac:dyDescent="0.2">
      <c r="A109" s="13">
        <v>29099</v>
      </c>
      <c r="B109" s="26">
        <v>0.74399999999999999</v>
      </c>
      <c r="C109" s="12">
        <v>25.06</v>
      </c>
      <c r="D109" s="12">
        <f t="shared" si="1"/>
        <v>82.00090086021504</v>
      </c>
    </row>
    <row r="110" spans="1:4" x14ac:dyDescent="0.2">
      <c r="A110" s="13">
        <v>29129</v>
      </c>
      <c r="B110" s="26">
        <v>0.752</v>
      </c>
      <c r="C110" s="12">
        <v>25.05</v>
      </c>
      <c r="D110" s="12">
        <f t="shared" si="1"/>
        <v>81.096177127659573</v>
      </c>
    </row>
    <row r="111" spans="1:4" x14ac:dyDescent="0.2">
      <c r="A111" s="13">
        <v>29160</v>
      </c>
      <c r="B111" s="26">
        <v>0.76</v>
      </c>
      <c r="C111" s="12">
        <v>27.02</v>
      </c>
      <c r="D111" s="12">
        <f t="shared" si="1"/>
        <v>86.55302378947367</v>
      </c>
    </row>
    <row r="112" spans="1:4" x14ac:dyDescent="0.2">
      <c r="A112" s="13">
        <v>29190</v>
      </c>
      <c r="B112" s="26">
        <v>0.76900000000000002</v>
      </c>
      <c r="C112" s="12">
        <v>28.91</v>
      </c>
      <c r="D112" s="12">
        <f t="shared" si="1"/>
        <v>91.523420858257481</v>
      </c>
    </row>
    <row r="113" spans="1:4" x14ac:dyDescent="0.2">
      <c r="A113" s="13">
        <v>29221</v>
      </c>
      <c r="B113" s="26">
        <v>0.78</v>
      </c>
      <c r="C113" s="12">
        <v>30.75</v>
      </c>
      <c r="D113" s="12">
        <f t="shared" si="1"/>
        <v>95.975638461538452</v>
      </c>
    </row>
    <row r="114" spans="1:4" x14ac:dyDescent="0.2">
      <c r="A114" s="13">
        <v>29252</v>
      </c>
      <c r="B114" s="26">
        <v>0.79</v>
      </c>
      <c r="C114" s="12">
        <v>32.4</v>
      </c>
      <c r="D114" s="12">
        <f t="shared" si="1"/>
        <v>99.84548050632911</v>
      </c>
    </row>
    <row r="115" spans="1:4" x14ac:dyDescent="0.2">
      <c r="A115" s="13">
        <v>29281</v>
      </c>
      <c r="B115" s="26">
        <v>0.80100000000000005</v>
      </c>
      <c r="C115" s="12">
        <v>33.42</v>
      </c>
      <c r="D115" s="12">
        <f t="shared" si="1"/>
        <v>101.57443655430711</v>
      </c>
    </row>
    <row r="116" spans="1:4" x14ac:dyDescent="0.2">
      <c r="A116" s="13">
        <v>29312</v>
      </c>
      <c r="B116" s="26">
        <v>0.80900000000000005</v>
      </c>
      <c r="C116" s="12">
        <v>33.54</v>
      </c>
      <c r="D116" s="12">
        <f t="shared" si="1"/>
        <v>100.93110526576018</v>
      </c>
    </row>
    <row r="117" spans="1:4" x14ac:dyDescent="0.2">
      <c r="A117" s="13">
        <v>29342</v>
      </c>
      <c r="B117" s="26">
        <v>0.81699999999999995</v>
      </c>
      <c r="C117" s="12">
        <v>34.33</v>
      </c>
      <c r="D117" s="12">
        <f t="shared" si="1"/>
        <v>102.29684494492044</v>
      </c>
    </row>
    <row r="118" spans="1:4" x14ac:dyDescent="0.2">
      <c r="A118" s="13">
        <v>29373</v>
      </c>
      <c r="B118" s="26">
        <v>0.82499999999999996</v>
      </c>
      <c r="C118" s="12">
        <v>34.479999999999997</v>
      </c>
      <c r="D118" s="12">
        <f t="shared" si="1"/>
        <v>101.74751263030304</v>
      </c>
    </row>
    <row r="119" spans="1:4" x14ac:dyDescent="0.2">
      <c r="A119" s="13">
        <v>29403</v>
      </c>
      <c r="B119" s="26">
        <v>0.82599999999999996</v>
      </c>
      <c r="C119" s="12">
        <v>34.51</v>
      </c>
      <c r="D119" s="12">
        <f t="shared" si="1"/>
        <v>101.71275186440678</v>
      </c>
    </row>
    <row r="120" spans="1:4" x14ac:dyDescent="0.2">
      <c r="A120" s="13">
        <v>29434</v>
      </c>
      <c r="B120" s="26">
        <v>0.83199999999999996</v>
      </c>
      <c r="C120" s="12">
        <v>34.44</v>
      </c>
      <c r="D120" s="12">
        <f t="shared" si="1"/>
        <v>100.77442038461538</v>
      </c>
    </row>
    <row r="121" spans="1:4" x14ac:dyDescent="0.2">
      <c r="A121" s="13">
        <v>29465</v>
      </c>
      <c r="B121" s="26">
        <v>0.83899999999999997</v>
      </c>
      <c r="C121" s="12">
        <v>34.46</v>
      </c>
      <c r="D121" s="12">
        <f t="shared" si="1"/>
        <v>99.991666078665077</v>
      </c>
    </row>
    <row r="122" spans="1:4" x14ac:dyDescent="0.2">
      <c r="A122" s="13">
        <v>29495</v>
      </c>
      <c r="B122" s="26">
        <v>0.84699999999999998</v>
      </c>
      <c r="C122" s="12">
        <v>34.630000000000003</v>
      </c>
      <c r="D122" s="12">
        <f t="shared" si="1"/>
        <v>99.535860118063766</v>
      </c>
    </row>
    <row r="123" spans="1:4" x14ac:dyDescent="0.2">
      <c r="A123" s="13">
        <v>29526</v>
      </c>
      <c r="B123" s="26">
        <v>0.85599999999999998</v>
      </c>
      <c r="C123" s="12">
        <v>35.090000000000003</v>
      </c>
      <c r="D123" s="12">
        <f t="shared" si="1"/>
        <v>99.797599719626191</v>
      </c>
    </row>
    <row r="124" spans="1:4" x14ac:dyDescent="0.2">
      <c r="A124" s="13">
        <v>29556</v>
      </c>
      <c r="B124" s="26">
        <v>0.86399999999999999</v>
      </c>
      <c r="C124" s="12">
        <v>35.630000000000003</v>
      </c>
      <c r="D124" s="12">
        <f t="shared" si="1"/>
        <v>100.39511287037037</v>
      </c>
    </row>
    <row r="125" spans="1:4" x14ac:dyDescent="0.2">
      <c r="A125" s="13">
        <v>29587</v>
      </c>
      <c r="B125" s="26">
        <v>0.872</v>
      </c>
      <c r="C125" s="12">
        <v>38.85</v>
      </c>
      <c r="D125" s="12">
        <f t="shared" si="1"/>
        <v>108.46385366972477</v>
      </c>
    </row>
    <row r="126" spans="1:4" x14ac:dyDescent="0.2">
      <c r="A126" s="13">
        <v>29618</v>
      </c>
      <c r="B126" s="26">
        <v>0.88</v>
      </c>
      <c r="C126" s="12">
        <v>39</v>
      </c>
      <c r="D126" s="12">
        <f t="shared" si="1"/>
        <v>107.89279090909091</v>
      </c>
    </row>
    <row r="127" spans="1:4" x14ac:dyDescent="0.2">
      <c r="A127" s="13">
        <v>29646</v>
      </c>
      <c r="B127" s="26">
        <v>0.88600000000000001</v>
      </c>
      <c r="C127" s="12">
        <v>38.31</v>
      </c>
      <c r="D127" s="12">
        <f t="shared" si="1"/>
        <v>105.26619440180588</v>
      </c>
    </row>
    <row r="128" spans="1:4" x14ac:dyDescent="0.2">
      <c r="A128" s="13">
        <v>29677</v>
      </c>
      <c r="B128" s="26">
        <v>0.89100000000000001</v>
      </c>
      <c r="C128" s="12">
        <v>38.409999999999997</v>
      </c>
      <c r="D128" s="12">
        <f t="shared" si="1"/>
        <v>104.94870778900112</v>
      </c>
    </row>
    <row r="129" spans="1:4" x14ac:dyDescent="0.2">
      <c r="A129" s="13">
        <v>29707</v>
      </c>
      <c r="B129" s="26">
        <v>0.89700000000000002</v>
      </c>
      <c r="C129" s="12">
        <v>37.840000000000003</v>
      </c>
      <c r="D129" s="12">
        <f t="shared" si="1"/>
        <v>102.69970051282053</v>
      </c>
    </row>
    <row r="130" spans="1:4" x14ac:dyDescent="0.2">
      <c r="A130" s="13">
        <v>29738</v>
      </c>
      <c r="B130" s="26">
        <v>0.90500000000000003</v>
      </c>
      <c r="C130" s="12">
        <v>37.03</v>
      </c>
      <c r="D130" s="12">
        <f t="shared" si="1"/>
        <v>99.612909524861877</v>
      </c>
    </row>
    <row r="131" spans="1:4" x14ac:dyDescent="0.2">
      <c r="A131" s="13">
        <v>29768</v>
      </c>
      <c r="B131" s="26">
        <v>0.91500000000000004</v>
      </c>
      <c r="C131" s="12">
        <v>36.58</v>
      </c>
      <c r="D131" s="12">
        <f t="shared" si="1"/>
        <v>97.326946797814188</v>
      </c>
    </row>
    <row r="132" spans="1:4" x14ac:dyDescent="0.2">
      <c r="A132" s="13">
        <v>29799</v>
      </c>
      <c r="B132" s="26">
        <v>0.92200000000000004</v>
      </c>
      <c r="C132" s="12">
        <v>35.82</v>
      </c>
      <c r="D132" s="12">
        <f t="shared" si="1"/>
        <v>94.581272537960956</v>
      </c>
    </row>
    <row r="133" spans="1:4" x14ac:dyDescent="0.2">
      <c r="A133" s="13">
        <v>29830</v>
      </c>
      <c r="B133" s="26">
        <v>0.93100000000000005</v>
      </c>
      <c r="C133" s="12">
        <v>35.44</v>
      </c>
      <c r="D133" s="12">
        <f t="shared" si="1"/>
        <v>92.673277937701386</v>
      </c>
    </row>
    <row r="134" spans="1:4" x14ac:dyDescent="0.2">
      <c r="A134" s="13">
        <v>29860</v>
      </c>
      <c r="B134" s="26">
        <v>0.93400000000000005</v>
      </c>
      <c r="C134" s="12">
        <v>35.43</v>
      </c>
      <c r="D134" s="12">
        <f t="shared" si="1"/>
        <v>92.349546809421838</v>
      </c>
    </row>
    <row r="135" spans="1:4" x14ac:dyDescent="0.2">
      <c r="A135" s="13">
        <v>29891</v>
      </c>
      <c r="B135" s="26">
        <v>0.93799999999999994</v>
      </c>
      <c r="C135" s="12">
        <v>36.21</v>
      </c>
      <c r="D135" s="12">
        <f t="shared" si="1"/>
        <v>93.980159744136472</v>
      </c>
    </row>
    <row r="136" spans="1:4" x14ac:dyDescent="0.2">
      <c r="A136" s="13">
        <v>29921</v>
      </c>
      <c r="B136" s="26">
        <v>0.94099999999999995</v>
      </c>
      <c r="C136" s="12">
        <v>35.950000000000003</v>
      </c>
      <c r="D136" s="12">
        <f t="shared" si="1"/>
        <v>93.007883953241233</v>
      </c>
    </row>
    <row r="137" spans="1:4" x14ac:dyDescent="0.2">
      <c r="A137" s="13">
        <v>29952</v>
      </c>
      <c r="B137" s="26">
        <v>0.94399999999999995</v>
      </c>
      <c r="C137" s="12">
        <v>35.54</v>
      </c>
      <c r="D137" s="12">
        <f t="shared" si="1"/>
        <v>91.6549493220339</v>
      </c>
    </row>
    <row r="138" spans="1:4" x14ac:dyDescent="0.2">
      <c r="A138" s="13">
        <v>29983</v>
      </c>
      <c r="B138" s="26">
        <v>0.94699999999999995</v>
      </c>
      <c r="C138" s="12">
        <v>35.479999999999997</v>
      </c>
      <c r="D138" s="12">
        <f t="shared" si="1"/>
        <v>91.210350496304102</v>
      </c>
    </row>
    <row r="139" spans="1:4" x14ac:dyDescent="0.2">
      <c r="A139" s="13">
        <v>30011</v>
      </c>
      <c r="B139" s="26">
        <v>0.94699999999999995</v>
      </c>
      <c r="C139" s="12">
        <v>34.07</v>
      </c>
      <c r="D139" s="12">
        <f t="shared" si="1"/>
        <v>87.585587412882788</v>
      </c>
    </row>
    <row r="140" spans="1:4" x14ac:dyDescent="0.2">
      <c r="A140" s="13">
        <v>30042</v>
      </c>
      <c r="B140" s="26">
        <v>0.95</v>
      </c>
      <c r="C140" s="12">
        <v>32.82</v>
      </c>
      <c r="D140" s="12">
        <f t="shared" si="1"/>
        <v>84.105706610526326</v>
      </c>
    </row>
    <row r="141" spans="1:4" x14ac:dyDescent="0.2">
      <c r="A141" s="13">
        <v>30072</v>
      </c>
      <c r="B141" s="26">
        <v>0.95899999999999996</v>
      </c>
      <c r="C141" s="12">
        <v>32.78</v>
      </c>
      <c r="D141" s="12">
        <f t="shared" si="1"/>
        <v>83.214849968717417</v>
      </c>
    </row>
    <row r="142" spans="1:4" x14ac:dyDescent="0.2">
      <c r="A142" s="13">
        <v>30103</v>
      </c>
      <c r="B142" s="26">
        <v>0.97</v>
      </c>
      <c r="C142" s="12">
        <v>33.79</v>
      </c>
      <c r="D142" s="12">
        <f t="shared" si="1"/>
        <v>84.806072329896907</v>
      </c>
    </row>
    <row r="143" spans="1:4" x14ac:dyDescent="0.2">
      <c r="A143" s="13">
        <v>30133</v>
      </c>
      <c r="B143" s="26">
        <v>0.97499999999999998</v>
      </c>
      <c r="C143" s="12">
        <v>33.44</v>
      </c>
      <c r="D143" s="12">
        <f t="shared" si="1"/>
        <v>83.497244882051277</v>
      </c>
    </row>
    <row r="144" spans="1:4" x14ac:dyDescent="0.2">
      <c r="A144" s="13">
        <v>30164</v>
      </c>
      <c r="B144" s="26">
        <v>0.97699999999999998</v>
      </c>
      <c r="C144" s="12">
        <v>32.950000000000003</v>
      </c>
      <c r="D144" s="12">
        <f t="shared" si="1"/>
        <v>82.105329375639712</v>
      </c>
    </row>
    <row r="145" spans="1:4" x14ac:dyDescent="0.2">
      <c r="A145" s="13">
        <v>30195</v>
      </c>
      <c r="B145" s="26">
        <v>0.97699999999999998</v>
      </c>
      <c r="C145" s="12">
        <v>33.03</v>
      </c>
      <c r="D145" s="12">
        <f t="shared" si="1"/>
        <v>82.304674636642787</v>
      </c>
    </row>
    <row r="146" spans="1:4" x14ac:dyDescent="0.2">
      <c r="A146" s="13">
        <v>30225</v>
      </c>
      <c r="B146" s="26">
        <v>0.98099999999999998</v>
      </c>
      <c r="C146" s="12">
        <v>33.28</v>
      </c>
      <c r="D146" s="12">
        <f t="shared" si="1"/>
        <v>82.589493496432212</v>
      </c>
    </row>
    <row r="147" spans="1:4" x14ac:dyDescent="0.2">
      <c r="A147" s="13">
        <v>30256</v>
      </c>
      <c r="B147" s="26">
        <v>0.98</v>
      </c>
      <c r="C147" s="12">
        <v>33.090000000000003</v>
      </c>
      <c r="D147" s="12">
        <f t="shared" si="1"/>
        <v>82.201772816326539</v>
      </c>
    </row>
    <row r="148" spans="1:4" x14ac:dyDescent="0.2">
      <c r="A148" s="13">
        <v>30286</v>
      </c>
      <c r="B148" s="26">
        <v>0.97699999999999998</v>
      </c>
      <c r="C148" s="12">
        <v>32.85</v>
      </c>
      <c r="D148" s="12">
        <f t="shared" si="1"/>
        <v>81.85614779938588</v>
      </c>
    </row>
    <row r="149" spans="1:4" x14ac:dyDescent="0.2">
      <c r="A149" s="13">
        <v>30317</v>
      </c>
      <c r="B149" s="26">
        <v>0.97899999999999998</v>
      </c>
      <c r="C149" s="12">
        <v>31.4</v>
      </c>
      <c r="D149" s="12">
        <f t="shared" si="1"/>
        <v>78.083172216547496</v>
      </c>
    </row>
    <row r="150" spans="1:4" x14ac:dyDescent="0.2">
      <c r="A150" s="13">
        <v>30348</v>
      </c>
      <c r="B150" s="26">
        <v>0.98</v>
      </c>
      <c r="C150" s="12">
        <v>30.76</v>
      </c>
      <c r="D150" s="12">
        <f t="shared" si="1"/>
        <v>76.413615346938784</v>
      </c>
    </row>
    <row r="151" spans="1:4" x14ac:dyDescent="0.2">
      <c r="A151" s="13">
        <v>30376</v>
      </c>
      <c r="B151" s="26">
        <v>0.98099999999999998</v>
      </c>
      <c r="C151" s="12">
        <v>28.43</v>
      </c>
      <c r="D151" s="12">
        <f t="shared" si="1"/>
        <v>70.55346454638125</v>
      </c>
    </row>
    <row r="152" spans="1:4" x14ac:dyDescent="0.2">
      <c r="A152" s="13">
        <v>30407</v>
      </c>
      <c r="B152" s="26">
        <v>0.98799999999999999</v>
      </c>
      <c r="C152" s="12">
        <v>27.95</v>
      </c>
      <c r="D152" s="12">
        <f t="shared" si="1"/>
        <v>68.870836842105263</v>
      </c>
    </row>
    <row r="153" spans="1:4" x14ac:dyDescent="0.2">
      <c r="A153" s="13">
        <v>30437</v>
      </c>
      <c r="B153" s="26">
        <v>0.99199999999999999</v>
      </c>
      <c r="C153" s="12">
        <v>28.53</v>
      </c>
      <c r="D153" s="12">
        <f t="shared" si="1"/>
        <v>70.016531370967741</v>
      </c>
    </row>
    <row r="154" spans="1:4" x14ac:dyDescent="0.2">
      <c r="A154" s="13">
        <v>30468</v>
      </c>
      <c r="B154" s="26">
        <v>0.99399999999999999</v>
      </c>
      <c r="C154" s="12">
        <v>29.23</v>
      </c>
      <c r="D154" s="12">
        <f t="shared" si="1"/>
        <v>71.590092474849101</v>
      </c>
    </row>
    <row r="155" spans="1:4" x14ac:dyDescent="0.2">
      <c r="A155" s="13">
        <v>30498</v>
      </c>
      <c r="B155" s="26">
        <v>0.998</v>
      </c>
      <c r="C155" s="12">
        <v>28.76</v>
      </c>
      <c r="D155" s="12">
        <f t="shared" si="1"/>
        <v>70.156648336673342</v>
      </c>
    </row>
    <row r="156" spans="1:4" x14ac:dyDescent="0.2">
      <c r="A156" s="13">
        <v>30529</v>
      </c>
      <c r="B156" s="26">
        <v>1.0009999999999999</v>
      </c>
      <c r="C156" s="12">
        <v>29.5</v>
      </c>
      <c r="D156" s="12">
        <f t="shared" si="1"/>
        <v>71.746121878121883</v>
      </c>
    </row>
    <row r="157" spans="1:4" x14ac:dyDescent="0.2">
      <c r="A157" s="13">
        <v>30560</v>
      </c>
      <c r="B157" s="26">
        <v>1.004</v>
      </c>
      <c r="C157" s="12">
        <v>29.54</v>
      </c>
      <c r="D157" s="12">
        <f t="shared" si="1"/>
        <v>71.628733227091644</v>
      </c>
    </row>
    <row r="158" spans="1:4" x14ac:dyDescent="0.2">
      <c r="A158" s="13">
        <v>30590</v>
      </c>
      <c r="B158" s="26">
        <v>1.008</v>
      </c>
      <c r="C158" s="12">
        <v>29.67</v>
      </c>
      <c r="D158" s="12">
        <f t="shared" si="1"/>
        <v>71.658465952380951</v>
      </c>
    </row>
    <row r="159" spans="1:4" x14ac:dyDescent="0.2">
      <c r="A159" s="13">
        <v>30621</v>
      </c>
      <c r="B159" s="26">
        <v>1.0109999999999999</v>
      </c>
      <c r="C159" s="12">
        <v>29.09</v>
      </c>
      <c r="D159" s="12">
        <f t="shared" si="1"/>
        <v>70.04918037586549</v>
      </c>
    </row>
    <row r="160" spans="1:4" x14ac:dyDescent="0.2">
      <c r="A160" s="13">
        <v>30651</v>
      </c>
      <c r="B160" s="26">
        <v>1.014</v>
      </c>
      <c r="C160" s="12">
        <v>29.3</v>
      </c>
      <c r="D160" s="12">
        <f t="shared" si="1"/>
        <v>70.346121499013805</v>
      </c>
    </row>
    <row r="161" spans="1:4" x14ac:dyDescent="0.2">
      <c r="A161" s="13">
        <v>30682</v>
      </c>
      <c r="B161" s="26">
        <v>1.0209999999999999</v>
      </c>
      <c r="C161" s="12">
        <v>28.8</v>
      </c>
      <c r="D161" s="12">
        <f t="shared" si="1"/>
        <v>68.671611361410385</v>
      </c>
    </row>
    <row r="162" spans="1:4" x14ac:dyDescent="0.2">
      <c r="A162" s="13">
        <v>30713</v>
      </c>
      <c r="B162" s="26">
        <v>1.026</v>
      </c>
      <c r="C162" s="12">
        <v>28.91</v>
      </c>
      <c r="D162" s="12">
        <f t="shared" si="1"/>
        <v>68.59796358674464</v>
      </c>
    </row>
    <row r="163" spans="1:4" x14ac:dyDescent="0.2">
      <c r="A163" s="13">
        <v>30742</v>
      </c>
      <c r="B163" s="26">
        <v>1.0289999999999999</v>
      </c>
      <c r="C163" s="12">
        <v>28.95</v>
      </c>
      <c r="D163" s="12">
        <f t="shared" si="1"/>
        <v>68.492605247813415</v>
      </c>
    </row>
    <row r="164" spans="1:4" x14ac:dyDescent="0.2">
      <c r="A164" s="13">
        <v>30773</v>
      </c>
      <c r="B164" s="26">
        <v>1.0329999999999999</v>
      </c>
      <c r="C164" s="12">
        <v>29.11</v>
      </c>
      <c r="D164" s="12">
        <f t="shared" si="1"/>
        <v>68.604464123910944</v>
      </c>
    </row>
    <row r="165" spans="1:4" x14ac:dyDescent="0.2">
      <c r="A165" s="13">
        <v>30803</v>
      </c>
      <c r="B165" s="26">
        <v>1.0349999999999999</v>
      </c>
      <c r="C165" s="12">
        <v>29.26</v>
      </c>
      <c r="D165" s="12">
        <f t="shared" si="1"/>
        <v>68.824721777777782</v>
      </c>
    </row>
    <row r="166" spans="1:4" x14ac:dyDescent="0.2">
      <c r="A166" s="13">
        <v>30834</v>
      </c>
      <c r="B166" s="26">
        <v>1.0369999999999999</v>
      </c>
      <c r="C166" s="12">
        <v>29.19</v>
      </c>
      <c r="D166" s="12">
        <f t="shared" si="1"/>
        <v>68.527648756027006</v>
      </c>
    </row>
    <row r="167" spans="1:4" x14ac:dyDescent="0.2">
      <c r="A167" s="13">
        <v>30864</v>
      </c>
      <c r="B167" s="26">
        <v>1.0409999999999999</v>
      </c>
      <c r="C167" s="12">
        <v>29</v>
      </c>
      <c r="D167" s="12">
        <f t="shared" si="1"/>
        <v>67.819996157540828</v>
      </c>
    </row>
    <row r="168" spans="1:4" x14ac:dyDescent="0.2">
      <c r="A168" s="13">
        <v>30895</v>
      </c>
      <c r="B168" s="26">
        <v>1.044</v>
      </c>
      <c r="C168" s="12">
        <v>28.92</v>
      </c>
      <c r="D168" s="12">
        <f t="shared" si="1"/>
        <v>67.438559080459768</v>
      </c>
    </row>
    <row r="169" spans="1:4" x14ac:dyDescent="0.2">
      <c r="A169" s="13">
        <v>30926</v>
      </c>
      <c r="B169" s="26">
        <v>1.0469999999999999</v>
      </c>
      <c r="C169" s="12">
        <v>28.7</v>
      </c>
      <c r="D169" s="12">
        <f t="shared" ref="D169:D232" si="2">C169*$B$581/B169</f>
        <v>66.733777268385865</v>
      </c>
    </row>
    <row r="170" spans="1:4" x14ac:dyDescent="0.2">
      <c r="A170" s="13">
        <v>30956</v>
      </c>
      <c r="B170" s="26">
        <v>1.0509999999999999</v>
      </c>
      <c r="C170" s="12">
        <v>28.79</v>
      </c>
      <c r="D170" s="12">
        <f t="shared" si="2"/>
        <v>66.688268468125599</v>
      </c>
    </row>
    <row r="171" spans="1:4" x14ac:dyDescent="0.2">
      <c r="A171" s="13">
        <v>30987</v>
      </c>
      <c r="B171" s="26">
        <v>1.0529999999999999</v>
      </c>
      <c r="C171" s="12">
        <v>28.74</v>
      </c>
      <c r="D171" s="12">
        <f t="shared" si="2"/>
        <v>66.44600660968662</v>
      </c>
    </row>
    <row r="172" spans="1:4" x14ac:dyDescent="0.2">
      <c r="A172" s="13">
        <v>31017</v>
      </c>
      <c r="B172" s="26">
        <v>1.0549999999999999</v>
      </c>
      <c r="C172" s="12">
        <v>28.02</v>
      </c>
      <c r="D172" s="12">
        <f t="shared" si="2"/>
        <v>64.658580170616119</v>
      </c>
    </row>
    <row r="173" spans="1:4" x14ac:dyDescent="0.2">
      <c r="A173" s="13">
        <v>31048</v>
      </c>
      <c r="B173" s="26">
        <v>1.0569999999999999</v>
      </c>
      <c r="C173" s="12">
        <v>27.49</v>
      </c>
      <c r="D173" s="12">
        <f t="shared" si="2"/>
        <v>63.31552976348155</v>
      </c>
    </row>
    <row r="174" spans="1:4" x14ac:dyDescent="0.2">
      <c r="A174" s="13">
        <v>31079</v>
      </c>
      <c r="B174" s="26">
        <v>1.0629999999999999</v>
      </c>
      <c r="C174" s="12">
        <v>26.99</v>
      </c>
      <c r="D174" s="12">
        <f t="shared" si="2"/>
        <v>61.813041354656633</v>
      </c>
    </row>
    <row r="175" spans="1:4" x14ac:dyDescent="0.2">
      <c r="A175" s="13">
        <v>31107</v>
      </c>
      <c r="B175" s="26">
        <v>1.0680000000000001</v>
      </c>
      <c r="C175" s="12">
        <v>27.2</v>
      </c>
      <c r="D175" s="12">
        <f t="shared" si="2"/>
        <v>62.002349063670401</v>
      </c>
    </row>
    <row r="176" spans="1:4" x14ac:dyDescent="0.2">
      <c r="A176" s="13">
        <v>31138</v>
      </c>
      <c r="B176" s="26">
        <v>1.07</v>
      </c>
      <c r="C176" s="12">
        <v>27.59</v>
      </c>
      <c r="D176" s="12">
        <f t="shared" si="2"/>
        <v>62.773799401869155</v>
      </c>
    </row>
    <row r="177" spans="1:4" x14ac:dyDescent="0.2">
      <c r="A177" s="13">
        <v>31168</v>
      </c>
      <c r="B177" s="26">
        <v>1.0720000000000001</v>
      </c>
      <c r="C177" s="12">
        <v>27.6</v>
      </c>
      <c r="D177" s="12">
        <f t="shared" si="2"/>
        <v>62.679394029850741</v>
      </c>
    </row>
    <row r="178" spans="1:4" x14ac:dyDescent="0.2">
      <c r="A178" s="13">
        <v>31199</v>
      </c>
      <c r="B178" s="26">
        <v>1.075</v>
      </c>
      <c r="C178" s="12">
        <v>27.25</v>
      </c>
      <c r="D178" s="12">
        <f t="shared" si="2"/>
        <v>61.711845581395345</v>
      </c>
    </row>
    <row r="179" spans="1:4" x14ac:dyDescent="0.2">
      <c r="A179" s="13">
        <v>31229</v>
      </c>
      <c r="B179" s="26">
        <v>1.077</v>
      </c>
      <c r="C179" s="12">
        <v>26.57</v>
      </c>
      <c r="D179" s="12">
        <f t="shared" si="2"/>
        <v>60.060140464252562</v>
      </c>
    </row>
    <row r="180" spans="1:4" x14ac:dyDescent="0.2">
      <c r="A180" s="13">
        <v>31260</v>
      </c>
      <c r="B180" s="26">
        <v>1.079</v>
      </c>
      <c r="C180" s="12">
        <v>26.61</v>
      </c>
      <c r="D180" s="12">
        <f t="shared" si="2"/>
        <v>60.039065282669135</v>
      </c>
    </row>
    <row r="181" spans="1:4" x14ac:dyDescent="0.2">
      <c r="A181" s="13">
        <v>31291</v>
      </c>
      <c r="B181" s="26">
        <v>1.081</v>
      </c>
      <c r="C181" s="12">
        <v>26.56</v>
      </c>
      <c r="D181" s="12">
        <f t="shared" si="2"/>
        <v>59.815380425531913</v>
      </c>
    </row>
    <row r="182" spans="1:4" x14ac:dyDescent="0.2">
      <c r="A182" s="13">
        <v>31321</v>
      </c>
      <c r="B182" s="26">
        <v>1.085</v>
      </c>
      <c r="C182" s="12">
        <v>26.79</v>
      </c>
      <c r="D182" s="12">
        <f t="shared" si="2"/>
        <v>60.110932866359441</v>
      </c>
    </row>
    <row r="183" spans="1:4" x14ac:dyDescent="0.2">
      <c r="A183" s="13">
        <v>31352</v>
      </c>
      <c r="B183" s="26">
        <v>1.0900000000000001</v>
      </c>
      <c r="C183" s="12">
        <v>27.12</v>
      </c>
      <c r="D183" s="12">
        <f t="shared" si="2"/>
        <v>60.572246311926612</v>
      </c>
    </row>
    <row r="184" spans="1:4" x14ac:dyDescent="0.2">
      <c r="A184" s="13">
        <v>31382</v>
      </c>
      <c r="B184" s="26">
        <v>1.095</v>
      </c>
      <c r="C184" s="12">
        <v>26.21</v>
      </c>
      <c r="D184" s="12">
        <f t="shared" si="2"/>
        <v>58.272465607305939</v>
      </c>
    </row>
    <row r="185" spans="1:4" x14ac:dyDescent="0.2">
      <c r="A185" s="13">
        <v>31413</v>
      </c>
      <c r="B185" s="26">
        <v>1.099</v>
      </c>
      <c r="C185" s="12">
        <v>24.93</v>
      </c>
      <c r="D185" s="12">
        <f t="shared" si="2"/>
        <v>55.224917852593265</v>
      </c>
    </row>
    <row r="186" spans="1:4" x14ac:dyDescent="0.2">
      <c r="A186" s="13">
        <v>31444</v>
      </c>
      <c r="B186" s="26">
        <v>1.097</v>
      </c>
      <c r="C186" s="12">
        <v>18.11</v>
      </c>
      <c r="D186" s="12">
        <f t="shared" si="2"/>
        <v>40.190398760255242</v>
      </c>
    </row>
    <row r="187" spans="1:4" x14ac:dyDescent="0.2">
      <c r="A187" s="13">
        <v>31472</v>
      </c>
      <c r="B187" s="26">
        <v>1.091</v>
      </c>
      <c r="C187" s="12">
        <v>14.22</v>
      </c>
      <c r="D187" s="12">
        <f t="shared" si="2"/>
        <v>31.731115380384967</v>
      </c>
    </row>
    <row r="188" spans="1:4" x14ac:dyDescent="0.2">
      <c r="A188" s="13">
        <v>31503</v>
      </c>
      <c r="B188" s="26">
        <v>1.087</v>
      </c>
      <c r="C188" s="12">
        <v>13.15</v>
      </c>
      <c r="D188" s="12">
        <f t="shared" si="2"/>
        <v>29.451451333946647</v>
      </c>
    </row>
    <row r="189" spans="1:4" x14ac:dyDescent="0.2">
      <c r="A189" s="13">
        <v>31533</v>
      </c>
      <c r="B189" s="26">
        <v>1.0900000000000001</v>
      </c>
      <c r="C189" s="12">
        <v>13.17</v>
      </c>
      <c r="D189" s="12">
        <f t="shared" si="2"/>
        <v>29.41506209174312</v>
      </c>
    </row>
    <row r="190" spans="1:4" x14ac:dyDescent="0.2">
      <c r="A190" s="13">
        <v>31564</v>
      </c>
      <c r="B190" s="26">
        <v>1.0940000000000001</v>
      </c>
      <c r="C190" s="12">
        <v>12.25</v>
      </c>
      <c r="D190" s="12">
        <f t="shared" si="2"/>
        <v>27.260213893967091</v>
      </c>
    </row>
    <row r="191" spans="1:4" x14ac:dyDescent="0.2">
      <c r="A191" s="13">
        <v>31594</v>
      </c>
      <c r="B191" s="26">
        <v>1.095</v>
      </c>
      <c r="C191" s="12">
        <v>10.91</v>
      </c>
      <c r="D191" s="12">
        <f t="shared" si="2"/>
        <v>24.256108347031965</v>
      </c>
    </row>
    <row r="192" spans="1:4" x14ac:dyDescent="0.2">
      <c r="A192" s="13">
        <v>31625</v>
      </c>
      <c r="B192" s="26">
        <v>1.0960000000000001</v>
      </c>
      <c r="C192" s="12">
        <v>11.87</v>
      </c>
      <c r="D192" s="12">
        <f t="shared" si="2"/>
        <v>26.366389124087586</v>
      </c>
    </row>
    <row r="193" spans="1:4" x14ac:dyDescent="0.2">
      <c r="A193" s="13">
        <v>31656</v>
      </c>
      <c r="B193" s="26">
        <v>1.1000000000000001</v>
      </c>
      <c r="C193" s="12">
        <v>12.85</v>
      </c>
      <c r="D193" s="12">
        <f t="shared" si="2"/>
        <v>28.439433090909088</v>
      </c>
    </row>
    <row r="194" spans="1:4" x14ac:dyDescent="0.2">
      <c r="A194" s="13">
        <v>31686</v>
      </c>
      <c r="B194" s="26">
        <v>1.1020000000000001</v>
      </c>
      <c r="C194" s="12">
        <v>12.78</v>
      </c>
      <c r="D194" s="12">
        <f t="shared" si="2"/>
        <v>28.233177059891101</v>
      </c>
    </row>
    <row r="195" spans="1:4" x14ac:dyDescent="0.2">
      <c r="A195" s="13">
        <v>31717</v>
      </c>
      <c r="B195" s="26">
        <v>1.1040000000000001</v>
      </c>
      <c r="C195" s="12">
        <v>13.46</v>
      </c>
      <c r="D195" s="12">
        <f t="shared" si="2"/>
        <v>29.681543333333334</v>
      </c>
    </row>
    <row r="196" spans="1:4" x14ac:dyDescent="0.2">
      <c r="A196" s="13">
        <v>31747</v>
      </c>
      <c r="B196" s="26">
        <v>1.1080000000000001</v>
      </c>
      <c r="C196" s="12">
        <v>14.17</v>
      </c>
      <c r="D196" s="12">
        <f t="shared" si="2"/>
        <v>31.134405848375447</v>
      </c>
    </row>
    <row r="197" spans="1:4" x14ac:dyDescent="0.2">
      <c r="A197" s="13">
        <v>31778</v>
      </c>
      <c r="B197" s="26">
        <v>1.1140000000000001</v>
      </c>
      <c r="C197" s="12">
        <v>16.45</v>
      </c>
      <c r="D197" s="12">
        <f t="shared" si="2"/>
        <v>35.949363375224415</v>
      </c>
    </row>
    <row r="198" spans="1:4" x14ac:dyDescent="0.2">
      <c r="A198" s="13">
        <v>31809</v>
      </c>
      <c r="B198" s="26">
        <v>1.1180000000000001</v>
      </c>
      <c r="C198" s="12">
        <v>16.98</v>
      </c>
      <c r="D198" s="12">
        <f t="shared" si="2"/>
        <v>36.974846082289801</v>
      </c>
    </row>
    <row r="199" spans="1:4" x14ac:dyDescent="0.2">
      <c r="A199" s="13">
        <v>31837</v>
      </c>
      <c r="B199" s="26">
        <v>1.1220000000000001</v>
      </c>
      <c r="C199" s="12">
        <v>17.260000000000002</v>
      </c>
      <c r="D199" s="12">
        <f t="shared" si="2"/>
        <v>37.450569554367199</v>
      </c>
    </row>
    <row r="200" spans="1:4" x14ac:dyDescent="0.2">
      <c r="A200" s="13">
        <v>31868</v>
      </c>
      <c r="B200" s="26">
        <v>1.127</v>
      </c>
      <c r="C200" s="12">
        <v>17.89</v>
      </c>
      <c r="D200" s="12">
        <f t="shared" si="2"/>
        <v>38.645320816326532</v>
      </c>
    </row>
    <row r="201" spans="1:4" x14ac:dyDescent="0.2">
      <c r="A201" s="13">
        <v>31898</v>
      </c>
      <c r="B201" s="26">
        <v>1.1299999999999999</v>
      </c>
      <c r="C201" s="12">
        <v>18.25</v>
      </c>
      <c r="D201" s="12">
        <f t="shared" si="2"/>
        <v>39.318316814159296</v>
      </c>
    </row>
    <row r="202" spans="1:4" x14ac:dyDescent="0.2">
      <c r="A202" s="13">
        <v>31929</v>
      </c>
      <c r="B202" s="26">
        <v>1.135</v>
      </c>
      <c r="C202" s="12">
        <v>18.71</v>
      </c>
      <c r="D202" s="12">
        <f t="shared" si="2"/>
        <v>40.131779594713656</v>
      </c>
    </row>
    <row r="203" spans="1:4" x14ac:dyDescent="0.2">
      <c r="A203" s="13">
        <v>31959</v>
      </c>
      <c r="B203" s="26">
        <v>1.1379999999999999</v>
      </c>
      <c r="C203" s="12">
        <v>19.260000000000002</v>
      </c>
      <c r="D203" s="12">
        <f t="shared" si="2"/>
        <v>41.202589666080854</v>
      </c>
    </row>
    <row r="204" spans="1:4" x14ac:dyDescent="0.2">
      <c r="A204" s="13">
        <v>31990</v>
      </c>
      <c r="B204" s="26">
        <v>1.143</v>
      </c>
      <c r="C204" s="12">
        <v>19.32</v>
      </c>
      <c r="D204" s="12">
        <f t="shared" si="2"/>
        <v>41.150146351706034</v>
      </c>
    </row>
    <row r="205" spans="1:4" x14ac:dyDescent="0.2">
      <c r="A205" s="13">
        <v>32021</v>
      </c>
      <c r="B205" s="26">
        <v>1.147</v>
      </c>
      <c r="C205" s="12">
        <v>18.57</v>
      </c>
      <c r="D205" s="12">
        <f t="shared" si="2"/>
        <v>39.414768334786402</v>
      </c>
    </row>
    <row r="206" spans="1:4" x14ac:dyDescent="0.2">
      <c r="A206" s="13">
        <v>32051</v>
      </c>
      <c r="B206" s="26">
        <v>1.1499999999999999</v>
      </c>
      <c r="C206" s="12">
        <v>18.53</v>
      </c>
      <c r="D206" s="12">
        <f t="shared" si="2"/>
        <v>39.227268800000004</v>
      </c>
    </row>
    <row r="207" spans="1:4" x14ac:dyDescent="0.2">
      <c r="A207" s="13">
        <v>32082</v>
      </c>
      <c r="B207" s="26">
        <v>1.1539999999999999</v>
      </c>
      <c r="C207" s="12">
        <v>18.14</v>
      </c>
      <c r="D207" s="12">
        <f t="shared" si="2"/>
        <v>38.268546412478344</v>
      </c>
    </row>
    <row r="208" spans="1:4" x14ac:dyDescent="0.2">
      <c r="A208" s="13">
        <v>32112</v>
      </c>
      <c r="B208" s="26">
        <v>1.1559999999999999</v>
      </c>
      <c r="C208" s="12">
        <v>17.2</v>
      </c>
      <c r="D208" s="12">
        <f t="shared" si="2"/>
        <v>36.222723875432528</v>
      </c>
    </row>
    <row r="209" spans="1:4" x14ac:dyDescent="0.2">
      <c r="A209" s="13">
        <v>32143</v>
      </c>
      <c r="B209" s="26">
        <v>1.1599999999999999</v>
      </c>
      <c r="C209" s="12">
        <v>15.45</v>
      </c>
      <c r="D209" s="12">
        <f t="shared" si="2"/>
        <v>32.425074827586208</v>
      </c>
    </row>
    <row r="210" spans="1:4" x14ac:dyDescent="0.2">
      <c r="A210" s="13">
        <v>32174</v>
      </c>
      <c r="B210" s="26">
        <v>1.1619999999999999</v>
      </c>
      <c r="C210" s="12">
        <v>15.43</v>
      </c>
      <c r="D210" s="12">
        <f t="shared" si="2"/>
        <v>32.327363786574871</v>
      </c>
    </row>
    <row r="211" spans="1:4" x14ac:dyDescent="0.2">
      <c r="A211" s="13">
        <v>32203</v>
      </c>
      <c r="B211" s="26">
        <v>1.165</v>
      </c>
      <c r="C211" s="12">
        <v>14.73</v>
      </c>
      <c r="D211" s="12">
        <f t="shared" si="2"/>
        <v>30.781325253218885</v>
      </c>
    </row>
    <row r="212" spans="1:4" x14ac:dyDescent="0.2">
      <c r="A212" s="13">
        <v>32234</v>
      </c>
      <c r="B212" s="26">
        <v>1.1719999999999999</v>
      </c>
      <c r="C212" s="12">
        <v>15.62</v>
      </c>
      <c r="D212" s="12">
        <f t="shared" si="2"/>
        <v>32.446205187713311</v>
      </c>
    </row>
    <row r="213" spans="1:4" x14ac:dyDescent="0.2">
      <c r="A213" s="13">
        <v>32264</v>
      </c>
      <c r="B213" s="26">
        <v>1.175</v>
      </c>
      <c r="C213" s="12">
        <v>15.93</v>
      </c>
      <c r="D213" s="12">
        <f t="shared" si="2"/>
        <v>33.00565848510638</v>
      </c>
    </row>
    <row r="214" spans="1:4" x14ac:dyDescent="0.2">
      <c r="A214" s="13">
        <v>32295</v>
      </c>
      <c r="B214" s="26">
        <v>1.18</v>
      </c>
      <c r="C214" s="12">
        <v>15.5</v>
      </c>
      <c r="D214" s="12">
        <f t="shared" si="2"/>
        <v>31.978654237288136</v>
      </c>
    </row>
    <row r="215" spans="1:4" x14ac:dyDescent="0.2">
      <c r="A215" s="13">
        <v>32325</v>
      </c>
      <c r="B215" s="26">
        <v>1.1850000000000001</v>
      </c>
      <c r="C215" s="12">
        <v>14.81</v>
      </c>
      <c r="D215" s="12">
        <f t="shared" si="2"/>
        <v>30.426163915611816</v>
      </c>
    </row>
    <row r="216" spans="1:4" x14ac:dyDescent="0.2">
      <c r="A216" s="13">
        <v>32356</v>
      </c>
      <c r="B216" s="26">
        <v>1.19</v>
      </c>
      <c r="C216" s="12">
        <v>14.32</v>
      </c>
      <c r="D216" s="12">
        <f t="shared" si="2"/>
        <v>29.295880067226893</v>
      </c>
    </row>
    <row r="217" spans="1:4" x14ac:dyDescent="0.2">
      <c r="A217" s="13">
        <v>32387</v>
      </c>
      <c r="B217" s="26">
        <v>1.1950000000000001</v>
      </c>
      <c r="C217" s="12">
        <v>13.84</v>
      </c>
      <c r="D217" s="12">
        <f t="shared" si="2"/>
        <v>28.195427079497904</v>
      </c>
    </row>
    <row r="218" spans="1:4" x14ac:dyDescent="0.2">
      <c r="A218" s="13">
        <v>32417</v>
      </c>
      <c r="B218" s="26">
        <v>1.1990000000000001</v>
      </c>
      <c r="C218" s="12">
        <v>13.05</v>
      </c>
      <c r="D218" s="12">
        <f t="shared" si="2"/>
        <v>26.497312093411178</v>
      </c>
    </row>
    <row r="219" spans="1:4" x14ac:dyDescent="0.2">
      <c r="A219" s="13">
        <v>32448</v>
      </c>
      <c r="B219" s="26">
        <v>1.2030000000000001</v>
      </c>
      <c r="C219" s="12">
        <v>12.66</v>
      </c>
      <c r="D219" s="12">
        <f t="shared" si="2"/>
        <v>25.61996728179551</v>
      </c>
    </row>
    <row r="220" spans="1:4" x14ac:dyDescent="0.2">
      <c r="A220" s="13">
        <v>32478</v>
      </c>
      <c r="B220" s="26">
        <v>1.2070000000000001</v>
      </c>
      <c r="C220" s="12">
        <v>14.11</v>
      </c>
      <c r="D220" s="12">
        <f t="shared" si="2"/>
        <v>28.459694647887321</v>
      </c>
    </row>
    <row r="221" spans="1:4" x14ac:dyDescent="0.2">
      <c r="A221" s="13">
        <v>32509</v>
      </c>
      <c r="B221" s="26">
        <v>1.212</v>
      </c>
      <c r="C221" s="12">
        <v>16.04</v>
      </c>
      <c r="D221" s="12">
        <f t="shared" si="2"/>
        <v>32.219013333333336</v>
      </c>
    </row>
    <row r="222" spans="1:4" x14ac:dyDescent="0.2">
      <c r="A222" s="13">
        <v>32540</v>
      </c>
      <c r="B222" s="26">
        <v>1.216</v>
      </c>
      <c r="C222" s="12">
        <v>16.61</v>
      </c>
      <c r="D222" s="12">
        <f t="shared" si="2"/>
        <v>33.254203486842101</v>
      </c>
    </row>
    <row r="223" spans="1:4" x14ac:dyDescent="0.2">
      <c r="A223" s="13">
        <v>32568</v>
      </c>
      <c r="B223" s="26">
        <v>1.222</v>
      </c>
      <c r="C223" s="12">
        <v>17.77</v>
      </c>
      <c r="D223" s="12">
        <f t="shared" si="2"/>
        <v>35.40191168576105</v>
      </c>
    </row>
    <row r="224" spans="1:4" x14ac:dyDescent="0.2">
      <c r="A224" s="13">
        <v>32599</v>
      </c>
      <c r="B224" s="26">
        <v>1.2310000000000001</v>
      </c>
      <c r="C224" s="12">
        <v>19.59</v>
      </c>
      <c r="D224" s="12">
        <f t="shared" si="2"/>
        <v>38.7424316490658</v>
      </c>
    </row>
    <row r="225" spans="1:4" x14ac:dyDescent="0.2">
      <c r="A225" s="13">
        <v>32629</v>
      </c>
      <c r="B225" s="26">
        <v>1.2370000000000001</v>
      </c>
      <c r="C225" s="12">
        <v>19.05</v>
      </c>
      <c r="D225" s="12">
        <f t="shared" si="2"/>
        <v>37.491755214227972</v>
      </c>
    </row>
    <row r="226" spans="1:4" x14ac:dyDescent="0.2">
      <c r="A226" s="13">
        <v>32660</v>
      </c>
      <c r="B226" s="26">
        <v>1.2410000000000001</v>
      </c>
      <c r="C226" s="12">
        <v>18.27</v>
      </c>
      <c r="D226" s="12">
        <f t="shared" si="2"/>
        <v>35.84076396454472</v>
      </c>
    </row>
    <row r="227" spans="1:4" x14ac:dyDescent="0.2">
      <c r="A227" s="13">
        <v>32690</v>
      </c>
      <c r="B227" s="26">
        <v>1.2450000000000001</v>
      </c>
      <c r="C227" s="12">
        <v>17.989999999999998</v>
      </c>
      <c r="D227" s="12">
        <f t="shared" si="2"/>
        <v>35.178093943775096</v>
      </c>
    </row>
    <row r="228" spans="1:4" x14ac:dyDescent="0.2">
      <c r="A228" s="13">
        <v>32721</v>
      </c>
      <c r="B228" s="26">
        <v>1.2450000000000001</v>
      </c>
      <c r="C228" s="12">
        <v>17.23</v>
      </c>
      <c r="D228" s="12">
        <f t="shared" si="2"/>
        <v>33.691971020080317</v>
      </c>
    </row>
    <row r="229" spans="1:4" x14ac:dyDescent="0.2">
      <c r="A229" s="13">
        <v>32752</v>
      </c>
      <c r="B229" s="26">
        <v>1.248</v>
      </c>
      <c r="C229" s="12">
        <v>17.62</v>
      </c>
      <c r="D229" s="12">
        <f t="shared" si="2"/>
        <v>34.371763205128204</v>
      </c>
    </row>
    <row r="230" spans="1:4" x14ac:dyDescent="0.2">
      <c r="A230" s="13">
        <v>32782</v>
      </c>
      <c r="B230" s="26">
        <v>1.254</v>
      </c>
      <c r="C230" s="12">
        <v>18.29</v>
      </c>
      <c r="D230" s="12">
        <f t="shared" si="2"/>
        <v>35.508036810207329</v>
      </c>
    </row>
    <row r="231" spans="1:4" x14ac:dyDescent="0.2">
      <c r="A231" s="13">
        <v>32813</v>
      </c>
      <c r="B231" s="26">
        <v>1.2589999999999999</v>
      </c>
      <c r="C231" s="12">
        <v>18.32</v>
      </c>
      <c r="D231" s="12">
        <f t="shared" si="2"/>
        <v>35.425030405083405</v>
      </c>
    </row>
    <row r="232" spans="1:4" x14ac:dyDescent="0.2">
      <c r="A232" s="13">
        <v>32843</v>
      </c>
      <c r="B232" s="26">
        <v>1.2629999999999999</v>
      </c>
      <c r="C232" s="12">
        <v>20.05</v>
      </c>
      <c r="D232" s="12">
        <f t="shared" si="2"/>
        <v>38.647510055423602</v>
      </c>
    </row>
    <row r="233" spans="1:4" x14ac:dyDescent="0.2">
      <c r="A233" s="13">
        <v>32874</v>
      </c>
      <c r="B233" s="26">
        <v>1.2749999999999999</v>
      </c>
      <c r="C233" s="12">
        <v>20.51</v>
      </c>
      <c r="D233" s="12">
        <f t="shared" ref="D233:D296" si="3">C233*$B$581/B233</f>
        <v>39.16209963921569</v>
      </c>
    </row>
    <row r="234" spans="1:4" x14ac:dyDescent="0.2">
      <c r="A234" s="13">
        <v>32905</v>
      </c>
      <c r="B234" s="26">
        <v>1.28</v>
      </c>
      <c r="C234" s="12">
        <v>19.78</v>
      </c>
      <c r="D234" s="12">
        <f t="shared" si="3"/>
        <v>37.620694624999999</v>
      </c>
    </row>
    <row r="235" spans="1:4" x14ac:dyDescent="0.2">
      <c r="A235" s="13">
        <v>32933</v>
      </c>
      <c r="B235" s="26">
        <v>1.286</v>
      </c>
      <c r="C235" s="12">
        <v>18.940000000000001</v>
      </c>
      <c r="D235" s="12">
        <f t="shared" si="3"/>
        <v>35.854981150855366</v>
      </c>
    </row>
    <row r="236" spans="1:4" x14ac:dyDescent="0.2">
      <c r="A236" s="13">
        <v>32964</v>
      </c>
      <c r="B236" s="26">
        <v>1.2889999999999999</v>
      </c>
      <c r="C236" s="12">
        <v>16.66</v>
      </c>
      <c r="D236" s="12">
        <f t="shared" si="3"/>
        <v>31.465350380139647</v>
      </c>
    </row>
    <row r="237" spans="1:4" x14ac:dyDescent="0.2">
      <c r="A237" s="13">
        <v>32994</v>
      </c>
      <c r="B237" s="26">
        <v>1.2909999999999999</v>
      </c>
      <c r="C237" s="12">
        <v>16.07</v>
      </c>
      <c r="D237" s="12">
        <f t="shared" si="3"/>
        <v>30.304011835786213</v>
      </c>
    </row>
    <row r="238" spans="1:4" x14ac:dyDescent="0.2">
      <c r="A238" s="13">
        <v>33025</v>
      </c>
      <c r="B238" s="26">
        <v>1.2989999999999999</v>
      </c>
      <c r="C238" s="12">
        <v>15.15</v>
      </c>
      <c r="D238" s="12">
        <f t="shared" si="3"/>
        <v>28.393175981524255</v>
      </c>
    </row>
    <row r="239" spans="1:4" x14ac:dyDescent="0.2">
      <c r="A239" s="13">
        <v>33055</v>
      </c>
      <c r="B239" s="26">
        <v>1.3049999999999999</v>
      </c>
      <c r="C239" s="12">
        <v>16.54</v>
      </c>
      <c r="D239" s="12">
        <f t="shared" si="3"/>
        <v>30.8557058697318</v>
      </c>
    </row>
    <row r="240" spans="1:4" x14ac:dyDescent="0.2">
      <c r="A240" s="13">
        <v>33086</v>
      </c>
      <c r="B240" s="26">
        <v>1.3160000000000001</v>
      </c>
      <c r="C240" s="12">
        <v>24.26</v>
      </c>
      <c r="D240" s="12">
        <f t="shared" si="3"/>
        <v>44.879230273556232</v>
      </c>
    </row>
    <row r="241" spans="1:4" x14ac:dyDescent="0.2">
      <c r="A241" s="13">
        <v>33117</v>
      </c>
      <c r="B241" s="26">
        <v>1.325</v>
      </c>
      <c r="C241" s="12">
        <v>29.88</v>
      </c>
      <c r="D241" s="12">
        <f t="shared" si="3"/>
        <v>54.900361901886789</v>
      </c>
    </row>
    <row r="242" spans="1:4" x14ac:dyDescent="0.2">
      <c r="A242" s="13">
        <v>33147</v>
      </c>
      <c r="B242" s="26">
        <v>1.3340000000000001</v>
      </c>
      <c r="C242" s="12">
        <v>32.880000000000003</v>
      </c>
      <c r="D242" s="12">
        <f t="shared" si="3"/>
        <v>60.004866206896551</v>
      </c>
    </row>
    <row r="243" spans="1:4" x14ac:dyDescent="0.2">
      <c r="A243" s="13">
        <v>33178</v>
      </c>
      <c r="B243" s="26">
        <v>1.337</v>
      </c>
      <c r="C243" s="12">
        <v>30.19</v>
      </c>
      <c r="D243" s="12">
        <f t="shared" si="3"/>
        <v>54.972083590127156</v>
      </c>
    </row>
    <row r="244" spans="1:4" x14ac:dyDescent="0.2">
      <c r="A244" s="13">
        <v>33208</v>
      </c>
      <c r="B244" s="26">
        <v>1.3420000000000001</v>
      </c>
      <c r="C244" s="12">
        <v>25.56</v>
      </c>
      <c r="D244" s="12">
        <f t="shared" si="3"/>
        <v>46.368049359165418</v>
      </c>
    </row>
    <row r="245" spans="1:4" x14ac:dyDescent="0.2">
      <c r="A245" s="13">
        <v>33239</v>
      </c>
      <c r="B245" s="26">
        <v>1.347</v>
      </c>
      <c r="C245" s="12">
        <v>22.3</v>
      </c>
      <c r="D245" s="12">
        <f t="shared" si="3"/>
        <v>40.303963771343732</v>
      </c>
    </row>
    <row r="246" spans="1:4" x14ac:dyDescent="0.2">
      <c r="A246" s="13">
        <v>33270</v>
      </c>
      <c r="B246" s="26">
        <v>1.3480000000000001</v>
      </c>
      <c r="C246" s="12">
        <v>18.3</v>
      </c>
      <c r="D246" s="12">
        <f t="shared" si="3"/>
        <v>33.050017210682491</v>
      </c>
    </row>
    <row r="247" spans="1:4" x14ac:dyDescent="0.2">
      <c r="A247" s="13">
        <v>33298</v>
      </c>
      <c r="B247" s="26">
        <v>1.3480000000000001</v>
      </c>
      <c r="C247" s="12">
        <v>17.579999999999998</v>
      </c>
      <c r="D247" s="12">
        <f t="shared" si="3"/>
        <v>31.749688664688424</v>
      </c>
    </row>
    <row r="248" spans="1:4" x14ac:dyDescent="0.2">
      <c r="A248" s="13">
        <v>33329</v>
      </c>
      <c r="B248" s="26">
        <v>1.351</v>
      </c>
      <c r="C248" s="12">
        <v>18.32</v>
      </c>
      <c r="D248" s="12">
        <f t="shared" si="3"/>
        <v>33.012667120651372</v>
      </c>
    </row>
    <row r="249" spans="1:4" x14ac:dyDescent="0.2">
      <c r="A249" s="13">
        <v>33359</v>
      </c>
      <c r="B249" s="26">
        <v>1.3560000000000001</v>
      </c>
      <c r="C249" s="12">
        <v>18.36</v>
      </c>
      <c r="D249" s="12">
        <f t="shared" si="3"/>
        <v>32.962753274336279</v>
      </c>
    </row>
    <row r="250" spans="1:4" x14ac:dyDescent="0.2">
      <c r="A250" s="13">
        <v>33390</v>
      </c>
      <c r="B250" s="26">
        <v>1.36</v>
      </c>
      <c r="C250" s="12">
        <v>17.78</v>
      </c>
      <c r="D250" s="12">
        <f t="shared" si="3"/>
        <v>31.82755964705882</v>
      </c>
    </row>
    <row r="251" spans="1:4" x14ac:dyDescent="0.2">
      <c r="A251" s="13">
        <v>33420</v>
      </c>
      <c r="B251" s="26">
        <v>1.3620000000000001</v>
      </c>
      <c r="C251" s="12">
        <v>18.14</v>
      </c>
      <c r="D251" s="12">
        <f t="shared" si="3"/>
        <v>32.424304375917764</v>
      </c>
    </row>
    <row r="252" spans="1:4" x14ac:dyDescent="0.2">
      <c r="A252" s="13">
        <v>33451</v>
      </c>
      <c r="B252" s="26">
        <v>1.3660000000000001</v>
      </c>
      <c r="C252" s="12">
        <v>18.71</v>
      </c>
      <c r="D252" s="12">
        <f t="shared" si="3"/>
        <v>33.345219502196194</v>
      </c>
    </row>
    <row r="253" spans="1:4" x14ac:dyDescent="0.2">
      <c r="A253" s="13">
        <v>33482</v>
      </c>
      <c r="B253" s="26">
        <v>1.37</v>
      </c>
      <c r="C253" s="12">
        <v>19</v>
      </c>
      <c r="D253" s="12">
        <f t="shared" si="3"/>
        <v>33.763194160583936</v>
      </c>
    </row>
    <row r="254" spans="1:4" x14ac:dyDescent="0.2">
      <c r="A254" s="13">
        <v>33512</v>
      </c>
      <c r="B254" s="26">
        <v>1.3720000000000001</v>
      </c>
      <c r="C254" s="12">
        <v>19.86</v>
      </c>
      <c r="D254" s="12">
        <f t="shared" si="3"/>
        <v>35.239977725947519</v>
      </c>
    </row>
    <row r="255" spans="1:4" x14ac:dyDescent="0.2">
      <c r="A255" s="13">
        <v>33543</v>
      </c>
      <c r="B255" s="26">
        <v>1.3779999999999999</v>
      </c>
      <c r="C255" s="12">
        <v>19.350000000000001</v>
      </c>
      <c r="D255" s="12">
        <f t="shared" si="3"/>
        <v>34.185524238026133</v>
      </c>
    </row>
    <row r="256" spans="1:4" x14ac:dyDescent="0.2">
      <c r="A256" s="13">
        <v>33573</v>
      </c>
      <c r="B256" s="26">
        <v>1.3819999999999999</v>
      </c>
      <c r="C256" s="12">
        <v>17.170000000000002</v>
      </c>
      <c r="D256" s="12">
        <f t="shared" si="3"/>
        <v>30.246334066570192</v>
      </c>
    </row>
    <row r="257" spans="1:4" x14ac:dyDescent="0.2">
      <c r="A257" s="13">
        <v>33604</v>
      </c>
      <c r="B257" s="26">
        <v>1.383</v>
      </c>
      <c r="C257" s="12">
        <v>16.100000000000001</v>
      </c>
      <c r="D257" s="12">
        <f t="shared" si="3"/>
        <v>28.340935936370212</v>
      </c>
    </row>
    <row r="258" spans="1:4" x14ac:dyDescent="0.2">
      <c r="A258" s="13">
        <v>33635</v>
      </c>
      <c r="B258" s="26">
        <v>1.3859999999999999</v>
      </c>
      <c r="C258" s="12">
        <v>16</v>
      </c>
      <c r="D258" s="12">
        <f t="shared" si="3"/>
        <v>28.103942279942281</v>
      </c>
    </row>
    <row r="259" spans="1:4" x14ac:dyDescent="0.2">
      <c r="A259" s="13">
        <v>33664</v>
      </c>
      <c r="B259" s="26">
        <v>1.391</v>
      </c>
      <c r="C259" s="12">
        <v>16.36</v>
      </c>
      <c r="D259" s="12">
        <f t="shared" si="3"/>
        <v>28.632987375988499</v>
      </c>
    </row>
    <row r="260" spans="1:4" x14ac:dyDescent="0.2">
      <c r="A260" s="13">
        <v>33695</v>
      </c>
      <c r="B260" s="26">
        <v>1.3939999999999999</v>
      </c>
      <c r="C260" s="12">
        <v>17.37</v>
      </c>
      <c r="D260" s="12">
        <f t="shared" si="3"/>
        <v>30.335247116212344</v>
      </c>
    </row>
    <row r="261" spans="1:4" x14ac:dyDescent="0.2">
      <c r="A261" s="13">
        <v>33725</v>
      </c>
      <c r="B261" s="26">
        <v>1.397</v>
      </c>
      <c r="C261" s="12">
        <v>18.79</v>
      </c>
      <c r="D261" s="12">
        <f t="shared" si="3"/>
        <v>32.744688732999279</v>
      </c>
    </row>
    <row r="262" spans="1:4" x14ac:dyDescent="0.2">
      <c r="A262" s="13">
        <v>33756</v>
      </c>
      <c r="B262" s="26">
        <v>1.401</v>
      </c>
      <c r="C262" s="12">
        <v>19.829999999999998</v>
      </c>
      <c r="D262" s="12">
        <f t="shared" si="3"/>
        <v>34.458397087794431</v>
      </c>
    </row>
    <row r="263" spans="1:4" x14ac:dyDescent="0.2">
      <c r="A263" s="13">
        <v>33786</v>
      </c>
      <c r="B263" s="26">
        <v>1.405</v>
      </c>
      <c r="C263" s="12">
        <v>19.739999999999998</v>
      </c>
      <c r="D263" s="12">
        <f t="shared" si="3"/>
        <v>34.204348014234867</v>
      </c>
    </row>
    <row r="264" spans="1:4" x14ac:dyDescent="0.2">
      <c r="A264" s="13">
        <v>33817</v>
      </c>
      <c r="B264" s="26">
        <v>1.4079999999999999</v>
      </c>
      <c r="C264" s="12">
        <v>19.25</v>
      </c>
      <c r="D264" s="12">
        <f t="shared" si="3"/>
        <v>33.284234375000004</v>
      </c>
    </row>
    <row r="265" spans="1:4" x14ac:dyDescent="0.2">
      <c r="A265" s="13">
        <v>33848</v>
      </c>
      <c r="B265" s="26">
        <v>1.411</v>
      </c>
      <c r="C265" s="12">
        <v>19.260000000000002</v>
      </c>
      <c r="D265" s="12">
        <f t="shared" si="3"/>
        <v>33.23072079376329</v>
      </c>
    </row>
    <row r="266" spans="1:4" x14ac:dyDescent="0.2">
      <c r="A266" s="13">
        <v>33878</v>
      </c>
      <c r="B266" s="26">
        <v>1.417</v>
      </c>
      <c r="C266" s="12">
        <v>19.34</v>
      </c>
      <c r="D266" s="12">
        <f t="shared" si="3"/>
        <v>33.227457558221595</v>
      </c>
    </row>
    <row r="267" spans="1:4" x14ac:dyDescent="0.2">
      <c r="A267" s="13">
        <v>33909</v>
      </c>
      <c r="B267" s="26">
        <v>1.421</v>
      </c>
      <c r="C267" s="12">
        <v>18.399999999999999</v>
      </c>
      <c r="D267" s="12">
        <f t="shared" si="3"/>
        <v>31.523485995777616</v>
      </c>
    </row>
    <row r="268" spans="1:4" x14ac:dyDescent="0.2">
      <c r="A268" s="13">
        <v>33939</v>
      </c>
      <c r="B268" s="26">
        <v>1.423</v>
      </c>
      <c r="C268" s="12">
        <v>16.940000000000001</v>
      </c>
      <c r="D268" s="12">
        <f t="shared" si="3"/>
        <v>28.981375797610685</v>
      </c>
    </row>
    <row r="269" spans="1:4" x14ac:dyDescent="0.2">
      <c r="A269" s="13">
        <v>33970</v>
      </c>
      <c r="B269" s="26">
        <v>1.4279999999999999</v>
      </c>
      <c r="C269" s="12">
        <v>16.8</v>
      </c>
      <c r="D269" s="12">
        <f t="shared" si="3"/>
        <v>28.641223529411768</v>
      </c>
    </row>
    <row r="270" spans="1:4" x14ac:dyDescent="0.2">
      <c r="A270" s="13">
        <v>34001</v>
      </c>
      <c r="B270" s="26">
        <v>1.431</v>
      </c>
      <c r="C270" s="12">
        <v>17.41</v>
      </c>
      <c r="D270" s="12">
        <f t="shared" si="3"/>
        <v>29.618948036338224</v>
      </c>
    </row>
    <row r="271" spans="1:4" x14ac:dyDescent="0.2">
      <c r="A271" s="13">
        <v>34029</v>
      </c>
      <c r="B271" s="26">
        <v>1.4330000000000001</v>
      </c>
      <c r="C271" s="12">
        <v>17.82</v>
      </c>
      <c r="D271" s="12">
        <f t="shared" si="3"/>
        <v>30.274153021632937</v>
      </c>
    </row>
    <row r="272" spans="1:4" x14ac:dyDescent="0.2">
      <c r="A272" s="13">
        <v>34060</v>
      </c>
      <c r="B272" s="26">
        <v>1.4379999999999999</v>
      </c>
      <c r="C272" s="12">
        <v>18.350000000000001</v>
      </c>
      <c r="D272" s="12">
        <f t="shared" si="3"/>
        <v>31.066167176634217</v>
      </c>
    </row>
    <row r="273" spans="1:4" x14ac:dyDescent="0.2">
      <c r="A273" s="13">
        <v>34090</v>
      </c>
      <c r="B273" s="26">
        <v>1.4419999999999999</v>
      </c>
      <c r="C273" s="12">
        <v>17.89</v>
      </c>
      <c r="D273" s="12">
        <f t="shared" si="3"/>
        <v>30.203381803051318</v>
      </c>
    </row>
    <row r="274" spans="1:4" x14ac:dyDescent="0.2">
      <c r="A274" s="13">
        <v>34121</v>
      </c>
      <c r="B274" s="26">
        <v>1.4430000000000001</v>
      </c>
      <c r="C274" s="12">
        <v>16.8</v>
      </c>
      <c r="D274" s="12">
        <f t="shared" si="3"/>
        <v>28.343497713097715</v>
      </c>
    </row>
    <row r="275" spans="1:4" x14ac:dyDescent="0.2">
      <c r="A275" s="13">
        <v>34151</v>
      </c>
      <c r="B275" s="26">
        <v>1.4450000000000001</v>
      </c>
      <c r="C275" s="12">
        <v>15.81</v>
      </c>
      <c r="D275" s="12">
        <f t="shared" si="3"/>
        <v>26.63633788235294</v>
      </c>
    </row>
    <row r="276" spans="1:4" x14ac:dyDescent="0.2">
      <c r="A276" s="13">
        <v>34182</v>
      </c>
      <c r="B276" s="26">
        <v>1.448</v>
      </c>
      <c r="C276" s="12">
        <v>15.64</v>
      </c>
      <c r="D276" s="12">
        <f t="shared" si="3"/>
        <v>26.295333259668507</v>
      </c>
    </row>
    <row r="277" spans="1:4" x14ac:dyDescent="0.2">
      <c r="A277" s="13">
        <v>34213</v>
      </c>
      <c r="B277" s="26">
        <v>1.45</v>
      </c>
      <c r="C277" s="12">
        <v>15.32</v>
      </c>
      <c r="D277" s="12">
        <f t="shared" si="3"/>
        <v>25.721793986206894</v>
      </c>
    </row>
    <row r="278" spans="1:4" x14ac:dyDescent="0.2">
      <c r="A278" s="13">
        <v>34243</v>
      </c>
      <c r="B278" s="26">
        <v>1.456</v>
      </c>
      <c r="C278" s="12">
        <v>15.59</v>
      </c>
      <c r="D278" s="12">
        <f t="shared" si="3"/>
        <v>26.067250934065935</v>
      </c>
    </row>
    <row r="279" spans="1:4" x14ac:dyDescent="0.2">
      <c r="A279" s="13">
        <v>34274</v>
      </c>
      <c r="B279" s="26">
        <v>1.46</v>
      </c>
      <c r="C279" s="12">
        <v>14.05</v>
      </c>
      <c r="D279" s="12">
        <f t="shared" si="3"/>
        <v>23.427932328767124</v>
      </c>
    </row>
    <row r="280" spans="1:4" x14ac:dyDescent="0.2">
      <c r="A280" s="13">
        <v>34304</v>
      </c>
      <c r="B280" s="26">
        <v>1.4630000000000001</v>
      </c>
      <c r="C280" s="12">
        <v>12.56</v>
      </c>
      <c r="D280" s="12">
        <f t="shared" si="3"/>
        <v>20.900458127136019</v>
      </c>
    </row>
    <row r="281" spans="1:4" x14ac:dyDescent="0.2">
      <c r="A281" s="13">
        <v>34335</v>
      </c>
      <c r="B281" s="26">
        <v>1.4630000000000001</v>
      </c>
      <c r="C281" s="12">
        <v>12.93</v>
      </c>
      <c r="D281" s="12">
        <f t="shared" si="3"/>
        <v>21.516156336295282</v>
      </c>
    </row>
    <row r="282" spans="1:4" x14ac:dyDescent="0.2">
      <c r="A282" s="13">
        <v>34366</v>
      </c>
      <c r="B282" s="26">
        <v>1.4670000000000001</v>
      </c>
      <c r="C282" s="12">
        <v>12.9</v>
      </c>
      <c r="D282" s="12">
        <f t="shared" si="3"/>
        <v>21.407703885480572</v>
      </c>
    </row>
    <row r="283" spans="1:4" x14ac:dyDescent="0.2">
      <c r="A283" s="13">
        <v>34394</v>
      </c>
      <c r="B283" s="26">
        <v>1.4710000000000001</v>
      </c>
      <c r="C283" s="12">
        <v>13.18</v>
      </c>
      <c r="D283" s="12">
        <f t="shared" si="3"/>
        <v>21.812891040108767</v>
      </c>
    </row>
    <row r="284" spans="1:4" x14ac:dyDescent="0.2">
      <c r="A284" s="13">
        <v>34425</v>
      </c>
      <c r="B284" s="26">
        <v>1.472</v>
      </c>
      <c r="C284" s="12">
        <v>14.54</v>
      </c>
      <c r="D284" s="12">
        <f t="shared" si="3"/>
        <v>24.047342500000003</v>
      </c>
    </row>
    <row r="285" spans="1:4" x14ac:dyDescent="0.2">
      <c r="A285" s="13">
        <v>34455</v>
      </c>
      <c r="B285" s="26">
        <v>1.4750000000000001</v>
      </c>
      <c r="C285" s="12">
        <v>15.74</v>
      </c>
      <c r="D285" s="12">
        <f t="shared" si="3"/>
        <v>25.979046074576267</v>
      </c>
    </row>
    <row r="286" spans="1:4" x14ac:dyDescent="0.2">
      <c r="A286" s="13">
        <v>34486</v>
      </c>
      <c r="B286" s="26">
        <v>1.4790000000000001</v>
      </c>
      <c r="C286" s="12">
        <v>17.04</v>
      </c>
      <c r="D286" s="12">
        <f t="shared" si="3"/>
        <v>28.048646490872208</v>
      </c>
    </row>
    <row r="287" spans="1:4" x14ac:dyDescent="0.2">
      <c r="A287" s="13">
        <v>34516</v>
      </c>
      <c r="B287" s="26">
        <v>1.484</v>
      </c>
      <c r="C287" s="12">
        <v>17.52</v>
      </c>
      <c r="D287" s="12">
        <f t="shared" si="3"/>
        <v>28.741583611859838</v>
      </c>
    </row>
    <row r="288" spans="1:4" x14ac:dyDescent="0.2">
      <c r="A288" s="13">
        <v>34547</v>
      </c>
      <c r="B288" s="26">
        <v>1.49</v>
      </c>
      <c r="C288" s="12">
        <v>16.66</v>
      </c>
      <c r="D288" s="12">
        <f t="shared" si="3"/>
        <v>27.220695731543625</v>
      </c>
    </row>
    <row r="289" spans="1:4" x14ac:dyDescent="0.2">
      <c r="A289" s="13">
        <v>34578</v>
      </c>
      <c r="B289" s="26">
        <v>1.4930000000000001</v>
      </c>
      <c r="C289" s="12">
        <v>15.91</v>
      </c>
      <c r="D289" s="12">
        <f t="shared" si="3"/>
        <v>25.943039946416608</v>
      </c>
    </row>
    <row r="290" spans="1:4" x14ac:dyDescent="0.2">
      <c r="A290" s="13">
        <v>34608</v>
      </c>
      <c r="B290" s="26">
        <v>1.494</v>
      </c>
      <c r="C290" s="12">
        <v>16.27</v>
      </c>
      <c r="D290" s="12">
        <f t="shared" si="3"/>
        <v>26.512302597054887</v>
      </c>
    </row>
    <row r="291" spans="1:4" x14ac:dyDescent="0.2">
      <c r="A291" s="13">
        <v>34639</v>
      </c>
      <c r="B291" s="26">
        <v>1.498</v>
      </c>
      <c r="C291" s="12">
        <v>16.46</v>
      </c>
      <c r="D291" s="12">
        <f t="shared" si="3"/>
        <v>26.750290947930576</v>
      </c>
    </row>
    <row r="292" spans="1:4" x14ac:dyDescent="0.2">
      <c r="A292" s="13">
        <v>34669</v>
      </c>
      <c r="B292" s="26">
        <v>1.5009999999999999</v>
      </c>
      <c r="C292" s="12">
        <v>15.78</v>
      </c>
      <c r="D292" s="12">
        <f t="shared" si="3"/>
        <v>25.593919467021987</v>
      </c>
    </row>
    <row r="293" spans="1:4" x14ac:dyDescent="0.2">
      <c r="A293" s="13">
        <v>34700</v>
      </c>
      <c r="B293" s="26">
        <v>1.5049999999999999</v>
      </c>
      <c r="C293" s="12">
        <v>16.559999999999999</v>
      </c>
      <c r="D293" s="12">
        <f t="shared" si="3"/>
        <v>26.787632053156145</v>
      </c>
    </row>
    <row r="294" spans="1:4" x14ac:dyDescent="0.2">
      <c r="A294" s="13">
        <v>34731</v>
      </c>
      <c r="B294" s="26">
        <v>1.5089999999999999</v>
      </c>
      <c r="C294" s="12">
        <v>17.21</v>
      </c>
      <c r="D294" s="12">
        <f t="shared" si="3"/>
        <v>27.765284188204113</v>
      </c>
    </row>
    <row r="295" spans="1:4" x14ac:dyDescent="0.2">
      <c r="A295" s="13">
        <v>34759</v>
      </c>
      <c r="B295" s="26">
        <v>1.512</v>
      </c>
      <c r="C295" s="12">
        <v>17.21</v>
      </c>
      <c r="D295" s="12">
        <f t="shared" si="3"/>
        <v>27.710194338624341</v>
      </c>
    </row>
    <row r="296" spans="1:4" x14ac:dyDescent="0.2">
      <c r="A296" s="13">
        <v>34790</v>
      </c>
      <c r="B296" s="26">
        <v>1.518</v>
      </c>
      <c r="C296" s="12">
        <v>18.7</v>
      </c>
      <c r="D296" s="12">
        <f t="shared" si="3"/>
        <v>29.990266666666663</v>
      </c>
    </row>
    <row r="297" spans="1:4" x14ac:dyDescent="0.2">
      <c r="A297" s="13">
        <v>34820</v>
      </c>
      <c r="B297" s="26">
        <v>1.5209999999999999</v>
      </c>
      <c r="C297" s="12">
        <v>18.559999999999999</v>
      </c>
      <c r="D297" s="12">
        <f t="shared" ref="D297:D360" si="4">C297*$B$581/B297</f>
        <v>29.707031058514136</v>
      </c>
    </row>
    <row r="298" spans="1:4" x14ac:dyDescent="0.2">
      <c r="A298" s="13">
        <v>34851</v>
      </c>
      <c r="B298" s="26">
        <v>1.524</v>
      </c>
      <c r="C298" s="12">
        <v>17.43</v>
      </c>
      <c r="D298" s="12">
        <f t="shared" si="4"/>
        <v>27.843441417322833</v>
      </c>
    </row>
    <row r="299" spans="1:4" x14ac:dyDescent="0.2">
      <c r="A299" s="13">
        <v>34881</v>
      </c>
      <c r="B299" s="26">
        <v>1.526</v>
      </c>
      <c r="C299" s="12">
        <v>16.5</v>
      </c>
      <c r="D299" s="12">
        <f t="shared" si="4"/>
        <v>26.323273918741808</v>
      </c>
    </row>
    <row r="300" spans="1:4" x14ac:dyDescent="0.2">
      <c r="A300" s="13">
        <v>34912</v>
      </c>
      <c r="B300" s="26">
        <v>1.5289999999999999</v>
      </c>
      <c r="C300" s="12">
        <v>16.54</v>
      </c>
      <c r="D300" s="12">
        <f t="shared" si="4"/>
        <v>26.335314689339437</v>
      </c>
    </row>
    <row r="301" spans="1:4" x14ac:dyDescent="0.2">
      <c r="A301" s="13">
        <v>34943</v>
      </c>
      <c r="B301" s="26">
        <v>1.5309999999999999</v>
      </c>
      <c r="C301" s="12">
        <v>16.71</v>
      </c>
      <c r="D301" s="12">
        <f t="shared" si="4"/>
        <v>26.571235689092099</v>
      </c>
    </row>
    <row r="302" spans="1:4" x14ac:dyDescent="0.2">
      <c r="A302" s="13">
        <v>34973</v>
      </c>
      <c r="B302" s="26">
        <v>1.5349999999999999</v>
      </c>
      <c r="C302" s="12">
        <v>16.29</v>
      </c>
      <c r="D302" s="12">
        <f t="shared" si="4"/>
        <v>25.835876325732901</v>
      </c>
    </row>
    <row r="303" spans="1:4" x14ac:dyDescent="0.2">
      <c r="A303" s="13">
        <v>35004</v>
      </c>
      <c r="B303" s="26">
        <v>1.5369999999999999</v>
      </c>
      <c r="C303" s="12">
        <v>16.52</v>
      </c>
      <c r="D303" s="12">
        <f t="shared" si="4"/>
        <v>26.166562186076774</v>
      </c>
    </row>
    <row r="304" spans="1:4" x14ac:dyDescent="0.2">
      <c r="A304" s="13">
        <v>35034</v>
      </c>
      <c r="B304" s="26">
        <v>1.5389999999999999</v>
      </c>
      <c r="C304" s="12">
        <v>17.53</v>
      </c>
      <c r="D304" s="12">
        <f t="shared" si="4"/>
        <v>27.73025024041586</v>
      </c>
    </row>
    <row r="305" spans="1:4" x14ac:dyDescent="0.2">
      <c r="A305" s="13">
        <v>35065</v>
      </c>
      <c r="B305" s="26">
        <v>1.5469999999999999</v>
      </c>
      <c r="C305" s="12">
        <v>17.48</v>
      </c>
      <c r="D305" s="12">
        <f t="shared" si="4"/>
        <v>27.508164137039433</v>
      </c>
    </row>
    <row r="306" spans="1:4" x14ac:dyDescent="0.2">
      <c r="A306" s="13">
        <v>35096</v>
      </c>
      <c r="B306" s="26">
        <v>1.55</v>
      </c>
      <c r="C306" s="12">
        <v>17.77</v>
      </c>
      <c r="D306" s="12">
        <f t="shared" si="4"/>
        <v>27.910410374193546</v>
      </c>
    </row>
    <row r="307" spans="1:4" x14ac:dyDescent="0.2">
      <c r="A307" s="13">
        <v>35125</v>
      </c>
      <c r="B307" s="26">
        <v>1.5549999999999999</v>
      </c>
      <c r="C307" s="12">
        <v>19.899999999999999</v>
      </c>
      <c r="D307" s="12">
        <f t="shared" si="4"/>
        <v>31.155388810289388</v>
      </c>
    </row>
    <row r="308" spans="1:4" x14ac:dyDescent="0.2">
      <c r="A308" s="13">
        <v>35156</v>
      </c>
      <c r="B308" s="26">
        <v>1.5609999999999999</v>
      </c>
      <c r="C308" s="12">
        <v>21.33</v>
      </c>
      <c r="D308" s="12">
        <f t="shared" si="4"/>
        <v>33.265836207559254</v>
      </c>
    </row>
    <row r="309" spans="1:4" x14ac:dyDescent="0.2">
      <c r="A309" s="13">
        <v>35186</v>
      </c>
      <c r="B309" s="26">
        <v>1.5640000000000001</v>
      </c>
      <c r="C309" s="12">
        <v>20.12</v>
      </c>
      <c r="D309" s="12">
        <f t="shared" si="4"/>
        <v>31.318555294117647</v>
      </c>
    </row>
    <row r="310" spans="1:4" x14ac:dyDescent="0.2">
      <c r="A310" s="13">
        <v>35217</v>
      </c>
      <c r="B310" s="26">
        <v>1.5669999999999999</v>
      </c>
      <c r="C310" s="12">
        <v>19.32</v>
      </c>
      <c r="D310" s="12">
        <f t="shared" si="4"/>
        <v>30.015709814932993</v>
      </c>
    </row>
    <row r="311" spans="1:4" x14ac:dyDescent="0.2">
      <c r="A311" s="13">
        <v>35247</v>
      </c>
      <c r="B311" s="26">
        <v>1.57</v>
      </c>
      <c r="C311" s="12">
        <v>19.600000000000001</v>
      </c>
      <c r="D311" s="12">
        <f t="shared" si="4"/>
        <v>30.392534012738853</v>
      </c>
    </row>
    <row r="312" spans="1:4" x14ac:dyDescent="0.2">
      <c r="A312" s="13">
        <v>35278</v>
      </c>
      <c r="B312" s="26">
        <v>1.5720000000000001</v>
      </c>
      <c r="C312" s="12">
        <v>20.53</v>
      </c>
      <c r="D312" s="12">
        <f t="shared" si="4"/>
        <v>31.794126666666667</v>
      </c>
    </row>
    <row r="313" spans="1:4" x14ac:dyDescent="0.2">
      <c r="A313" s="13">
        <v>35309</v>
      </c>
      <c r="B313" s="26">
        <v>1.577</v>
      </c>
      <c r="C313" s="12">
        <v>22.04</v>
      </c>
      <c r="D313" s="12">
        <f t="shared" si="4"/>
        <v>34.024393253012043</v>
      </c>
    </row>
    <row r="314" spans="1:4" x14ac:dyDescent="0.2">
      <c r="A314" s="13">
        <v>35339</v>
      </c>
      <c r="B314" s="26">
        <v>1.5820000000000001</v>
      </c>
      <c r="C314" s="12">
        <v>23.22</v>
      </c>
      <c r="D314" s="12">
        <f t="shared" si="4"/>
        <v>35.732732541087231</v>
      </c>
    </row>
    <row r="315" spans="1:4" x14ac:dyDescent="0.2">
      <c r="A315" s="13">
        <v>35370</v>
      </c>
      <c r="B315" s="26">
        <v>1.587</v>
      </c>
      <c r="C315" s="12">
        <v>22.66</v>
      </c>
      <c r="D315" s="12">
        <f t="shared" si="4"/>
        <v>34.7610968115942</v>
      </c>
    </row>
    <row r="316" spans="1:4" x14ac:dyDescent="0.2">
      <c r="A316" s="13">
        <v>35400</v>
      </c>
      <c r="B316" s="26">
        <v>1.591</v>
      </c>
      <c r="C316" s="12">
        <v>23.22</v>
      </c>
      <c r="D316" s="12">
        <f t="shared" si="4"/>
        <v>35.530598918918919</v>
      </c>
    </row>
    <row r="317" spans="1:4" x14ac:dyDescent="0.2">
      <c r="A317" s="13">
        <v>35431</v>
      </c>
      <c r="B317" s="26">
        <v>1.5940000000000001</v>
      </c>
      <c r="C317" s="12">
        <v>23.02</v>
      </c>
      <c r="D317" s="12">
        <f t="shared" si="4"/>
        <v>35.158269811794227</v>
      </c>
    </row>
    <row r="318" spans="1:4" x14ac:dyDescent="0.2">
      <c r="A318" s="13">
        <v>35462</v>
      </c>
      <c r="B318" s="26">
        <v>1.597</v>
      </c>
      <c r="C318" s="12">
        <v>20.88</v>
      </c>
      <c r="D318" s="12">
        <f t="shared" si="4"/>
        <v>31.829958371947402</v>
      </c>
    </row>
    <row r="319" spans="1:4" x14ac:dyDescent="0.2">
      <c r="A319" s="13">
        <v>35490</v>
      </c>
      <c r="B319" s="26">
        <v>1.5980000000000001</v>
      </c>
      <c r="C319" s="12">
        <v>19.16</v>
      </c>
      <c r="D319" s="12">
        <f t="shared" si="4"/>
        <v>29.189672490613265</v>
      </c>
    </row>
    <row r="320" spans="1:4" x14ac:dyDescent="0.2">
      <c r="A320" s="13">
        <v>35521</v>
      </c>
      <c r="B320" s="26">
        <v>1.599</v>
      </c>
      <c r="C320" s="12">
        <v>17.829999999999998</v>
      </c>
      <c r="D320" s="12">
        <f t="shared" si="4"/>
        <v>27.146470494058782</v>
      </c>
    </row>
    <row r="321" spans="1:4" x14ac:dyDescent="0.2">
      <c r="A321" s="13">
        <v>35551</v>
      </c>
      <c r="B321" s="26">
        <v>1.599</v>
      </c>
      <c r="C321" s="12">
        <v>18.55</v>
      </c>
      <c r="D321" s="12">
        <f t="shared" si="4"/>
        <v>28.242682426516573</v>
      </c>
    </row>
    <row r="322" spans="1:4" x14ac:dyDescent="0.2">
      <c r="A322" s="13">
        <v>35582</v>
      </c>
      <c r="B322" s="26">
        <v>1.6020000000000001</v>
      </c>
      <c r="C322" s="12">
        <v>17.350000000000001</v>
      </c>
      <c r="D322" s="12">
        <f t="shared" si="4"/>
        <v>26.366195006242201</v>
      </c>
    </row>
    <row r="323" spans="1:4" x14ac:dyDescent="0.2">
      <c r="A323" s="13">
        <v>35612</v>
      </c>
      <c r="B323" s="26">
        <v>1.6040000000000001</v>
      </c>
      <c r="C323" s="12">
        <v>17.489999999999998</v>
      </c>
      <c r="D323" s="12">
        <f t="shared" si="4"/>
        <v>26.545807331670822</v>
      </c>
    </row>
    <row r="324" spans="1:4" x14ac:dyDescent="0.2">
      <c r="A324" s="13">
        <v>35643</v>
      </c>
      <c r="B324" s="26">
        <v>1.6080000000000001</v>
      </c>
      <c r="C324" s="12">
        <v>17.96</v>
      </c>
      <c r="D324" s="12">
        <f t="shared" si="4"/>
        <v>27.191350646766168</v>
      </c>
    </row>
    <row r="325" spans="1:4" x14ac:dyDescent="0.2">
      <c r="A325" s="13">
        <v>35674</v>
      </c>
      <c r="B325" s="26">
        <v>1.6120000000000001</v>
      </c>
      <c r="C325" s="12">
        <v>17.850000000000001</v>
      </c>
      <c r="D325" s="12">
        <f t="shared" si="4"/>
        <v>26.95775210918114</v>
      </c>
    </row>
    <row r="326" spans="1:4" x14ac:dyDescent="0.2">
      <c r="A326" s="13">
        <v>35704</v>
      </c>
      <c r="B326" s="26">
        <v>1.615</v>
      </c>
      <c r="C326" s="12">
        <v>18.73</v>
      </c>
      <c r="D326" s="12">
        <f t="shared" si="4"/>
        <v>28.234216668730653</v>
      </c>
    </row>
    <row r="327" spans="1:4" x14ac:dyDescent="0.2">
      <c r="A327" s="13">
        <v>35735</v>
      </c>
      <c r="B327" s="26">
        <v>1.617</v>
      </c>
      <c r="C327" s="12">
        <v>17.88</v>
      </c>
      <c r="D327" s="12">
        <f t="shared" si="4"/>
        <v>26.919561855287569</v>
      </c>
    </row>
    <row r="328" spans="1:4" x14ac:dyDescent="0.2">
      <c r="A328" s="13">
        <v>35765</v>
      </c>
      <c r="B328" s="26">
        <v>1.6180000000000001</v>
      </c>
      <c r="C328" s="12">
        <v>15.95</v>
      </c>
      <c r="D328" s="12">
        <f t="shared" si="4"/>
        <v>23.998973300370828</v>
      </c>
    </row>
    <row r="329" spans="1:4" x14ac:dyDescent="0.2">
      <c r="A329" s="13">
        <v>35796</v>
      </c>
      <c r="B329" s="26">
        <v>1.62</v>
      </c>
      <c r="C329" s="12">
        <v>14.33</v>
      </c>
      <c r="D329" s="12">
        <f t="shared" si="4"/>
        <v>21.534840938271604</v>
      </c>
    </row>
    <row r="330" spans="1:4" x14ac:dyDescent="0.2">
      <c r="A330" s="13">
        <v>35827</v>
      </c>
      <c r="B330" s="26">
        <v>1.62</v>
      </c>
      <c r="C330" s="12">
        <v>13.32</v>
      </c>
      <c r="D330" s="12">
        <f t="shared" si="4"/>
        <v>20.017032888888888</v>
      </c>
    </row>
    <row r="331" spans="1:4" x14ac:dyDescent="0.2">
      <c r="A331" s="13">
        <v>35855</v>
      </c>
      <c r="B331" s="26">
        <v>1.62</v>
      </c>
      <c r="C331" s="12">
        <v>12.34</v>
      </c>
      <c r="D331" s="12">
        <f t="shared" si="4"/>
        <v>18.54430824691358</v>
      </c>
    </row>
    <row r="332" spans="1:4" x14ac:dyDescent="0.2">
      <c r="A332" s="13">
        <v>35886</v>
      </c>
      <c r="B332" s="26">
        <v>1.6220000000000001</v>
      </c>
      <c r="C332" s="12">
        <v>12.81</v>
      </c>
      <c r="D332" s="12">
        <f t="shared" si="4"/>
        <v>19.226878076448827</v>
      </c>
    </row>
    <row r="333" spans="1:4" x14ac:dyDescent="0.2">
      <c r="A333" s="13">
        <v>35916</v>
      </c>
      <c r="B333" s="26">
        <v>1.6259999999999999</v>
      </c>
      <c r="C333" s="12">
        <v>12.61</v>
      </c>
      <c r="D333" s="12">
        <f t="shared" si="4"/>
        <v>18.880132496924968</v>
      </c>
    </row>
    <row r="334" spans="1:4" x14ac:dyDescent="0.2">
      <c r="A334" s="13">
        <v>35947</v>
      </c>
      <c r="B334" s="26">
        <v>1.6279999999999999</v>
      </c>
      <c r="C334" s="12">
        <v>11.61</v>
      </c>
      <c r="D334" s="12">
        <f t="shared" si="4"/>
        <v>17.361542653562655</v>
      </c>
    </row>
    <row r="335" spans="1:4" x14ac:dyDescent="0.2">
      <c r="A335" s="13">
        <v>35977</v>
      </c>
      <c r="B335" s="26">
        <v>1.6319999999999999</v>
      </c>
      <c r="C335" s="12">
        <v>11.55</v>
      </c>
      <c r="D335" s="12">
        <f t="shared" si="4"/>
        <v>17.229486029411767</v>
      </c>
    </row>
    <row r="336" spans="1:4" x14ac:dyDescent="0.2">
      <c r="A336" s="13">
        <v>36008</v>
      </c>
      <c r="B336" s="26">
        <v>1.6339999999999999</v>
      </c>
      <c r="C336" s="12">
        <v>11.34</v>
      </c>
      <c r="D336" s="12">
        <f t="shared" si="4"/>
        <v>16.895517356181152</v>
      </c>
    </row>
    <row r="337" spans="1:4" x14ac:dyDescent="0.2">
      <c r="A337" s="13">
        <v>36039</v>
      </c>
      <c r="B337" s="26">
        <v>1.635</v>
      </c>
      <c r="C337" s="12">
        <v>12.77</v>
      </c>
      <c r="D337" s="12">
        <f t="shared" si="4"/>
        <v>19.014444085626909</v>
      </c>
    </row>
    <row r="338" spans="1:4" x14ac:dyDescent="0.2">
      <c r="A338" s="13">
        <v>36069</v>
      </c>
      <c r="B338" s="26">
        <v>1.639</v>
      </c>
      <c r="C338" s="12">
        <v>12.11</v>
      </c>
      <c r="D338" s="12">
        <f t="shared" si="4"/>
        <v>17.987701915802319</v>
      </c>
    </row>
    <row r="339" spans="1:4" x14ac:dyDescent="0.2">
      <c r="A339" s="13">
        <v>36100</v>
      </c>
      <c r="B339" s="26">
        <v>1.641</v>
      </c>
      <c r="C339" s="12">
        <v>10.99</v>
      </c>
      <c r="D339" s="12">
        <f t="shared" si="4"/>
        <v>16.304204119439365</v>
      </c>
    </row>
    <row r="340" spans="1:4" x14ac:dyDescent="0.2">
      <c r="A340" s="13">
        <v>36130</v>
      </c>
      <c r="B340" s="26">
        <v>1.6439999999999999</v>
      </c>
      <c r="C340" s="12">
        <v>9.39</v>
      </c>
      <c r="D340" s="12">
        <f t="shared" si="4"/>
        <v>13.905104963503652</v>
      </c>
    </row>
    <row r="341" spans="1:4" x14ac:dyDescent="0.2">
      <c r="A341" s="13">
        <v>36161</v>
      </c>
      <c r="B341" s="26">
        <v>1.647</v>
      </c>
      <c r="C341" s="12">
        <v>10.16</v>
      </c>
      <c r="D341" s="12">
        <f t="shared" si="4"/>
        <v>15.01794817243473</v>
      </c>
    </row>
    <row r="342" spans="1:4" x14ac:dyDescent="0.2">
      <c r="A342" s="13">
        <v>36192</v>
      </c>
      <c r="B342" s="26">
        <v>1.647</v>
      </c>
      <c r="C342" s="12">
        <v>10.33</v>
      </c>
      <c r="D342" s="12">
        <f t="shared" si="4"/>
        <v>15.269232738312082</v>
      </c>
    </row>
    <row r="343" spans="1:4" x14ac:dyDescent="0.2">
      <c r="A343" s="13">
        <v>36220</v>
      </c>
      <c r="B343" s="26">
        <v>1.6479999999999999</v>
      </c>
      <c r="C343" s="12">
        <v>12.1</v>
      </c>
      <c r="D343" s="12">
        <f t="shared" si="4"/>
        <v>17.874695631067961</v>
      </c>
    </row>
    <row r="344" spans="1:4" x14ac:dyDescent="0.2">
      <c r="A344" s="13">
        <v>36251</v>
      </c>
      <c r="B344" s="26">
        <v>1.659</v>
      </c>
      <c r="C344" s="12">
        <v>14.82</v>
      </c>
      <c r="D344" s="12">
        <f t="shared" si="4"/>
        <v>21.7476487522604</v>
      </c>
    </row>
    <row r="345" spans="1:4" x14ac:dyDescent="0.2">
      <c r="A345" s="13">
        <v>36281</v>
      </c>
      <c r="B345" s="26">
        <v>1.66</v>
      </c>
      <c r="C345" s="12">
        <v>15.57</v>
      </c>
      <c r="D345" s="12">
        <f t="shared" si="4"/>
        <v>22.834474265060241</v>
      </c>
    </row>
    <row r="346" spans="1:4" x14ac:dyDescent="0.2">
      <c r="A346" s="13">
        <v>36312</v>
      </c>
      <c r="B346" s="26">
        <v>1.66</v>
      </c>
      <c r="C346" s="12">
        <v>15.91</v>
      </c>
      <c r="D346" s="12">
        <f t="shared" si="4"/>
        <v>23.333107614457834</v>
      </c>
    </row>
    <row r="347" spans="1:4" x14ac:dyDescent="0.2">
      <c r="A347" s="13">
        <v>36342</v>
      </c>
      <c r="B347" s="26">
        <v>1.667</v>
      </c>
      <c r="C347" s="12">
        <v>18.05</v>
      </c>
      <c r="D347" s="12">
        <f t="shared" si="4"/>
        <v>26.360406238752251</v>
      </c>
    </row>
    <row r="348" spans="1:4" x14ac:dyDescent="0.2">
      <c r="A348" s="13">
        <v>36373</v>
      </c>
      <c r="B348" s="26">
        <v>1.671</v>
      </c>
      <c r="C348" s="12">
        <v>19.559999999999999</v>
      </c>
      <c r="D348" s="12">
        <f t="shared" si="4"/>
        <v>28.497246104129264</v>
      </c>
    </row>
    <row r="349" spans="1:4" x14ac:dyDescent="0.2">
      <c r="A349" s="13">
        <v>36404</v>
      </c>
      <c r="B349" s="26">
        <v>1.6779999999999999</v>
      </c>
      <c r="C349" s="12">
        <v>21.64</v>
      </c>
      <c r="D349" s="12">
        <f t="shared" si="4"/>
        <v>31.39610641239571</v>
      </c>
    </row>
    <row r="350" spans="1:4" x14ac:dyDescent="0.2">
      <c r="A350" s="13">
        <v>36434</v>
      </c>
      <c r="B350" s="26">
        <v>1.681</v>
      </c>
      <c r="C350" s="12">
        <v>21.62</v>
      </c>
      <c r="D350" s="12">
        <f t="shared" si="4"/>
        <v>31.311110339083879</v>
      </c>
    </row>
    <row r="351" spans="1:4" x14ac:dyDescent="0.2">
      <c r="A351" s="13">
        <v>36465</v>
      </c>
      <c r="B351" s="26">
        <v>1.6839999999999999</v>
      </c>
      <c r="C351" s="12">
        <v>23.14</v>
      </c>
      <c r="D351" s="12">
        <f t="shared" si="4"/>
        <v>33.45274498812352</v>
      </c>
    </row>
    <row r="352" spans="1:4" x14ac:dyDescent="0.2">
      <c r="A352" s="13">
        <v>36495</v>
      </c>
      <c r="B352" s="26">
        <v>1.6879999999999999</v>
      </c>
      <c r="C352" s="12">
        <v>24.35</v>
      </c>
      <c r="D352" s="12">
        <f t="shared" si="4"/>
        <v>35.118585545023699</v>
      </c>
    </row>
    <row r="353" spans="1:4" x14ac:dyDescent="0.2">
      <c r="A353" s="13">
        <v>36526</v>
      </c>
      <c r="B353" s="26">
        <v>1.6930000000000001</v>
      </c>
      <c r="C353" s="12">
        <v>25.29</v>
      </c>
      <c r="D353" s="12">
        <f t="shared" si="4"/>
        <v>36.366571860602477</v>
      </c>
    </row>
    <row r="354" spans="1:4" x14ac:dyDescent="0.2">
      <c r="A354" s="13">
        <v>36557</v>
      </c>
      <c r="B354" s="26">
        <v>1.7</v>
      </c>
      <c r="C354" s="12">
        <v>27.39</v>
      </c>
      <c r="D354" s="12">
        <f t="shared" si="4"/>
        <v>39.224155623529413</v>
      </c>
    </row>
    <row r="355" spans="1:4" x14ac:dyDescent="0.2">
      <c r="A355" s="13">
        <v>36586</v>
      </c>
      <c r="B355" s="26">
        <v>1.71</v>
      </c>
      <c r="C355" s="12">
        <v>27.7</v>
      </c>
      <c r="D355" s="12">
        <f t="shared" si="4"/>
        <v>39.436117426900587</v>
      </c>
    </row>
    <row r="356" spans="1:4" x14ac:dyDescent="0.2">
      <c r="A356" s="13">
        <v>36617</v>
      </c>
      <c r="B356" s="26">
        <v>1.7090000000000001</v>
      </c>
      <c r="C356" s="12">
        <v>24.29</v>
      </c>
      <c r="D356" s="12">
        <f t="shared" si="4"/>
        <v>34.601581135166761</v>
      </c>
    </row>
    <row r="357" spans="1:4" x14ac:dyDescent="0.2">
      <c r="A357" s="13">
        <v>36647</v>
      </c>
      <c r="B357" s="26">
        <v>1.712</v>
      </c>
      <c r="C357" s="12">
        <v>26.35</v>
      </c>
      <c r="D357" s="12">
        <f t="shared" si="4"/>
        <v>37.470315654205613</v>
      </c>
    </row>
    <row r="358" spans="1:4" x14ac:dyDescent="0.2">
      <c r="A358" s="13">
        <v>36678</v>
      </c>
      <c r="B358" s="26">
        <v>1.722</v>
      </c>
      <c r="C358" s="12">
        <v>28.91</v>
      </c>
      <c r="D358" s="12">
        <f t="shared" si="4"/>
        <v>40.871957398373986</v>
      </c>
    </row>
    <row r="359" spans="1:4" x14ac:dyDescent="0.2">
      <c r="A359" s="13">
        <v>36708</v>
      </c>
      <c r="B359" s="26">
        <v>1.7270000000000001</v>
      </c>
      <c r="C359" s="12">
        <v>28</v>
      </c>
      <c r="D359" s="12">
        <f t="shared" si="4"/>
        <v>39.470823393167336</v>
      </c>
    </row>
    <row r="360" spans="1:4" x14ac:dyDescent="0.2">
      <c r="A360" s="13">
        <v>36739</v>
      </c>
      <c r="B360" s="26">
        <v>1.7270000000000001</v>
      </c>
      <c r="C360" s="12">
        <v>28.8</v>
      </c>
      <c r="D360" s="12">
        <f t="shared" si="4"/>
        <v>40.598561204400696</v>
      </c>
    </row>
    <row r="361" spans="1:4" x14ac:dyDescent="0.2">
      <c r="A361" s="13">
        <v>36770</v>
      </c>
      <c r="B361" s="26">
        <v>1.736</v>
      </c>
      <c r="C361" s="12">
        <v>30.56</v>
      </c>
      <c r="D361" s="12">
        <f t="shared" ref="D361:D424" si="5">C361*$B$581/B361</f>
        <v>42.856245529953917</v>
      </c>
    </row>
    <row r="362" spans="1:4" x14ac:dyDescent="0.2">
      <c r="A362" s="13">
        <v>36800</v>
      </c>
      <c r="B362" s="26">
        <v>1.7390000000000001</v>
      </c>
      <c r="C362" s="12">
        <v>29.71</v>
      </c>
      <c r="D362" s="12">
        <f t="shared" si="5"/>
        <v>41.592359884991374</v>
      </c>
    </row>
    <row r="363" spans="1:4" x14ac:dyDescent="0.2">
      <c r="A363" s="13">
        <v>36831</v>
      </c>
      <c r="B363" s="26">
        <v>1.742</v>
      </c>
      <c r="C363" s="12">
        <v>30</v>
      </c>
      <c r="D363" s="12">
        <f t="shared" si="5"/>
        <v>41.926016073478763</v>
      </c>
    </row>
    <row r="364" spans="1:4" x14ac:dyDescent="0.2">
      <c r="A364" s="13">
        <v>36861</v>
      </c>
      <c r="B364" s="26">
        <v>1.746</v>
      </c>
      <c r="C364" s="12">
        <v>25.19</v>
      </c>
      <c r="D364" s="12">
        <f t="shared" si="5"/>
        <v>35.123227812142041</v>
      </c>
    </row>
    <row r="365" spans="1:4" x14ac:dyDescent="0.2">
      <c r="A365" s="13">
        <v>36892</v>
      </c>
      <c r="B365" s="26">
        <v>1.756</v>
      </c>
      <c r="C365" s="12">
        <v>24.49</v>
      </c>
      <c r="D365" s="12">
        <f t="shared" si="5"/>
        <v>33.952735170842821</v>
      </c>
    </row>
    <row r="366" spans="1:4" x14ac:dyDescent="0.2">
      <c r="A366" s="13">
        <v>36923</v>
      </c>
      <c r="B366" s="26">
        <v>1.76</v>
      </c>
      <c r="C366" s="12">
        <v>24.97</v>
      </c>
      <c r="D366" s="12">
        <f t="shared" si="5"/>
        <v>34.539525500000003</v>
      </c>
    </row>
    <row r="367" spans="1:4" x14ac:dyDescent="0.2">
      <c r="A367" s="13">
        <v>36951</v>
      </c>
      <c r="B367" s="26">
        <v>1.7609999999999999</v>
      </c>
      <c r="C367" s="12">
        <v>23.01</v>
      </c>
      <c r="D367" s="12">
        <f t="shared" si="5"/>
        <v>31.81029928449745</v>
      </c>
    </row>
    <row r="368" spans="1:4" x14ac:dyDescent="0.2">
      <c r="A368" s="13">
        <v>36982</v>
      </c>
      <c r="B368" s="26">
        <v>1.764</v>
      </c>
      <c r="C368" s="12">
        <v>22.99</v>
      </c>
      <c r="D368" s="12">
        <f t="shared" si="5"/>
        <v>31.728598049886621</v>
      </c>
    </row>
    <row r="369" spans="1:4" x14ac:dyDescent="0.2">
      <c r="A369" s="13">
        <v>37012</v>
      </c>
      <c r="B369" s="26">
        <v>1.7729999999999999</v>
      </c>
      <c r="C369" s="12">
        <v>24.63</v>
      </c>
      <c r="D369" s="12">
        <f t="shared" si="5"/>
        <v>33.819421049069376</v>
      </c>
    </row>
    <row r="370" spans="1:4" x14ac:dyDescent="0.2">
      <c r="A370" s="13">
        <v>37043</v>
      </c>
      <c r="B370" s="26">
        <v>1.7769999999999999</v>
      </c>
      <c r="C370" s="12">
        <v>23.95</v>
      </c>
      <c r="D370" s="12">
        <f t="shared" si="5"/>
        <v>32.811688688801347</v>
      </c>
    </row>
    <row r="371" spans="1:4" x14ac:dyDescent="0.2">
      <c r="A371" s="13">
        <v>37073</v>
      </c>
      <c r="B371" s="26">
        <v>1.774</v>
      </c>
      <c r="C371" s="12">
        <v>22.76</v>
      </c>
      <c r="D371" s="12">
        <f t="shared" si="5"/>
        <v>31.234109943630216</v>
      </c>
    </row>
    <row r="372" spans="1:4" x14ac:dyDescent="0.2">
      <c r="A372" s="13">
        <v>37104</v>
      </c>
      <c r="B372" s="26">
        <v>1.774</v>
      </c>
      <c r="C372" s="12">
        <v>23.77</v>
      </c>
      <c r="D372" s="12">
        <f t="shared" si="5"/>
        <v>32.620157880496052</v>
      </c>
    </row>
    <row r="373" spans="1:4" x14ac:dyDescent="0.2">
      <c r="A373" s="13">
        <v>37135</v>
      </c>
      <c r="B373" s="26">
        <v>1.7809999999999999</v>
      </c>
      <c r="C373" s="12">
        <v>22.51</v>
      </c>
      <c r="D373" s="12">
        <f t="shared" si="5"/>
        <v>30.769615407074681</v>
      </c>
    </row>
    <row r="374" spans="1:4" x14ac:dyDescent="0.2">
      <c r="A374" s="13">
        <v>37165</v>
      </c>
      <c r="B374" s="26">
        <v>1.776</v>
      </c>
      <c r="C374" s="12">
        <v>18.760000000000002</v>
      </c>
      <c r="D374" s="12">
        <f t="shared" si="5"/>
        <v>25.71581927927928</v>
      </c>
    </row>
    <row r="375" spans="1:4" x14ac:dyDescent="0.2">
      <c r="A375" s="13">
        <v>37196</v>
      </c>
      <c r="B375" s="26">
        <v>1.7749999999999999</v>
      </c>
      <c r="C375" s="12">
        <v>16.059999999999999</v>
      </c>
      <c r="D375" s="12">
        <f t="shared" si="5"/>
        <v>22.027117881690142</v>
      </c>
    </row>
    <row r="376" spans="1:4" x14ac:dyDescent="0.2">
      <c r="A376" s="13">
        <v>37226</v>
      </c>
      <c r="B376" s="26">
        <v>1.774</v>
      </c>
      <c r="C376" s="12">
        <v>15.95</v>
      </c>
      <c r="D376" s="12">
        <f t="shared" si="5"/>
        <v>21.888578804960542</v>
      </c>
    </row>
    <row r="377" spans="1:4" x14ac:dyDescent="0.2">
      <c r="A377" s="13">
        <v>37257</v>
      </c>
      <c r="B377" s="26">
        <v>1.7769999999999999</v>
      </c>
      <c r="C377" s="12">
        <v>17.04</v>
      </c>
      <c r="D377" s="12">
        <f t="shared" si="5"/>
        <v>23.344934248733821</v>
      </c>
    </row>
    <row r="378" spans="1:4" x14ac:dyDescent="0.2">
      <c r="A378" s="13">
        <v>37288</v>
      </c>
      <c r="B378" s="26">
        <v>1.78</v>
      </c>
      <c r="C378" s="12">
        <v>18.239999999999998</v>
      </c>
      <c r="D378" s="12">
        <f t="shared" si="5"/>
        <v>24.946827505617975</v>
      </c>
    </row>
    <row r="379" spans="1:4" x14ac:dyDescent="0.2">
      <c r="A379" s="13">
        <v>37316</v>
      </c>
      <c r="B379" s="26">
        <v>1.7849999999999999</v>
      </c>
      <c r="C379" s="12">
        <v>22.29</v>
      </c>
      <c r="D379" s="12">
        <f t="shared" si="5"/>
        <v>30.400612974789915</v>
      </c>
    </row>
    <row r="380" spans="1:4" x14ac:dyDescent="0.2">
      <c r="A380" s="13">
        <v>37347</v>
      </c>
      <c r="B380" s="26">
        <v>1.7929999999999999</v>
      </c>
      <c r="C380" s="12">
        <v>23.98</v>
      </c>
      <c r="D380" s="12">
        <f t="shared" si="5"/>
        <v>32.559624049079758</v>
      </c>
    </row>
    <row r="381" spans="1:4" x14ac:dyDescent="0.2">
      <c r="A381" s="13">
        <v>37377</v>
      </c>
      <c r="B381" s="26">
        <v>1.7949999999999999</v>
      </c>
      <c r="C381" s="12">
        <v>24.44</v>
      </c>
      <c r="D381" s="12">
        <f t="shared" si="5"/>
        <v>33.14722994986073</v>
      </c>
    </row>
    <row r="382" spans="1:4" x14ac:dyDescent="0.2">
      <c r="A382" s="13">
        <v>37408</v>
      </c>
      <c r="B382" s="26">
        <v>1.796</v>
      </c>
      <c r="C382" s="12">
        <v>23.45</v>
      </c>
      <c r="D382" s="12">
        <f t="shared" si="5"/>
        <v>31.786814476614698</v>
      </c>
    </row>
    <row r="383" spans="1:4" x14ac:dyDescent="0.2">
      <c r="A383" s="13">
        <v>37438</v>
      </c>
      <c r="B383" s="26">
        <v>1.8</v>
      </c>
      <c r="C383" s="12">
        <v>24.99</v>
      </c>
      <c r="D383" s="12">
        <f t="shared" si="5"/>
        <v>33.79903053333333</v>
      </c>
    </row>
    <row r="384" spans="1:4" x14ac:dyDescent="0.2">
      <c r="A384" s="13">
        <v>37469</v>
      </c>
      <c r="B384" s="26">
        <v>1.8049999999999999</v>
      </c>
      <c r="C384" s="12">
        <v>25.68</v>
      </c>
      <c r="D384" s="12">
        <f t="shared" si="5"/>
        <v>34.636045828254844</v>
      </c>
    </row>
    <row r="385" spans="1:4" x14ac:dyDescent="0.2">
      <c r="A385" s="13">
        <v>37500</v>
      </c>
      <c r="B385" s="26">
        <v>1.8080000000000001</v>
      </c>
      <c r="C385" s="12">
        <v>27.14</v>
      </c>
      <c r="D385" s="12">
        <f t="shared" si="5"/>
        <v>36.544490353982297</v>
      </c>
    </row>
    <row r="386" spans="1:4" x14ac:dyDescent="0.2">
      <c r="A386" s="13">
        <v>37530</v>
      </c>
      <c r="B386" s="26">
        <v>1.8120000000000001</v>
      </c>
      <c r="C386" s="12">
        <v>25.99</v>
      </c>
      <c r="D386" s="12">
        <f t="shared" si="5"/>
        <v>34.918741147902864</v>
      </c>
    </row>
    <row r="387" spans="1:4" x14ac:dyDescent="0.2">
      <c r="A387" s="13">
        <v>37561</v>
      </c>
      <c r="B387" s="26">
        <v>1.8149999999999999</v>
      </c>
      <c r="C387" s="12">
        <v>23.68</v>
      </c>
      <c r="D387" s="12">
        <f t="shared" si="5"/>
        <v>31.762564584022041</v>
      </c>
    </row>
    <row r="388" spans="1:4" x14ac:dyDescent="0.2">
      <c r="A388" s="13">
        <v>37591</v>
      </c>
      <c r="B388" s="26">
        <v>1.8180000000000001</v>
      </c>
      <c r="C388" s="12">
        <v>26.68</v>
      </c>
      <c r="D388" s="12">
        <f t="shared" si="5"/>
        <v>35.727484444444443</v>
      </c>
    </row>
    <row r="389" spans="1:4" x14ac:dyDescent="0.2">
      <c r="A389" s="13">
        <v>37622</v>
      </c>
      <c r="B389" s="26">
        <v>1.8260000000000001</v>
      </c>
      <c r="C389" s="12">
        <v>30.3</v>
      </c>
      <c r="D389" s="12">
        <f t="shared" si="5"/>
        <v>40.397300766703182</v>
      </c>
    </row>
    <row r="390" spans="1:4" x14ac:dyDescent="0.2">
      <c r="A390" s="13">
        <v>37653</v>
      </c>
      <c r="B390" s="26">
        <v>1.8360000000000001</v>
      </c>
      <c r="C390" s="12">
        <v>32.229999999999997</v>
      </c>
      <c r="D390" s="12">
        <f t="shared" si="5"/>
        <v>42.736418257080601</v>
      </c>
    </row>
    <row r="391" spans="1:4" x14ac:dyDescent="0.2">
      <c r="A391" s="13">
        <v>37681</v>
      </c>
      <c r="B391" s="26">
        <v>1.839</v>
      </c>
      <c r="C391" s="12">
        <v>29.23</v>
      </c>
      <c r="D391" s="12">
        <f t="shared" si="5"/>
        <v>38.695243023382275</v>
      </c>
    </row>
    <row r="392" spans="1:4" x14ac:dyDescent="0.2">
      <c r="A392" s="13">
        <v>37712</v>
      </c>
      <c r="B392" s="26">
        <v>1.8320000000000001</v>
      </c>
      <c r="C392" s="12">
        <v>24.48</v>
      </c>
      <c r="D392" s="12">
        <f t="shared" si="5"/>
        <v>32.530926812227072</v>
      </c>
    </row>
    <row r="393" spans="1:4" x14ac:dyDescent="0.2">
      <c r="A393" s="13">
        <v>37742</v>
      </c>
      <c r="B393" s="26">
        <v>1.829</v>
      </c>
      <c r="C393" s="12">
        <v>25.15</v>
      </c>
      <c r="D393" s="12">
        <f t="shared" si="5"/>
        <v>33.476093821760522</v>
      </c>
    </row>
    <row r="394" spans="1:4" x14ac:dyDescent="0.2">
      <c r="A394" s="13">
        <v>37773</v>
      </c>
      <c r="B394" s="26">
        <v>1.831</v>
      </c>
      <c r="C394" s="12">
        <v>27.22</v>
      </c>
      <c r="D394" s="12">
        <f t="shared" si="5"/>
        <v>36.191807143637355</v>
      </c>
    </row>
    <row r="395" spans="1:4" x14ac:dyDescent="0.2">
      <c r="A395" s="13">
        <v>37803</v>
      </c>
      <c r="B395" s="26">
        <v>1.837</v>
      </c>
      <c r="C395" s="12">
        <v>27.95</v>
      </c>
      <c r="D395" s="12">
        <f t="shared" si="5"/>
        <v>37.041037996733806</v>
      </c>
    </row>
    <row r="396" spans="1:4" x14ac:dyDescent="0.2">
      <c r="A396" s="13">
        <v>37834</v>
      </c>
      <c r="B396" s="26">
        <v>1.845</v>
      </c>
      <c r="C396" s="12">
        <v>28.5</v>
      </c>
      <c r="D396" s="12">
        <f t="shared" si="5"/>
        <v>37.606159349593497</v>
      </c>
    </row>
    <row r="397" spans="1:4" x14ac:dyDescent="0.2">
      <c r="A397" s="13">
        <v>37865</v>
      </c>
      <c r="B397" s="26">
        <v>1.851</v>
      </c>
      <c r="C397" s="12">
        <v>25.66</v>
      </c>
      <c r="D397" s="12">
        <f t="shared" si="5"/>
        <v>33.748985759049162</v>
      </c>
    </row>
    <row r="398" spans="1:4" x14ac:dyDescent="0.2">
      <c r="A398" s="13">
        <v>37895</v>
      </c>
      <c r="B398" s="26">
        <v>1.849</v>
      </c>
      <c r="C398" s="12">
        <v>27.32</v>
      </c>
      <c r="D398" s="12">
        <f t="shared" si="5"/>
        <v>35.971146176311521</v>
      </c>
    </row>
    <row r="399" spans="1:4" x14ac:dyDescent="0.2">
      <c r="A399" s="13">
        <v>37926</v>
      </c>
      <c r="B399" s="26">
        <v>1.85</v>
      </c>
      <c r="C399" s="12">
        <v>27.47</v>
      </c>
      <c r="D399" s="12">
        <f t="shared" si="5"/>
        <v>36.149094529729723</v>
      </c>
    </row>
    <row r="400" spans="1:4" x14ac:dyDescent="0.2">
      <c r="A400" s="13">
        <v>37956</v>
      </c>
      <c r="B400" s="26">
        <v>1.855</v>
      </c>
      <c r="C400" s="12">
        <v>28.63</v>
      </c>
      <c r="D400" s="12">
        <f t="shared" si="5"/>
        <v>37.574042867924533</v>
      </c>
    </row>
    <row r="401" spans="1:4" x14ac:dyDescent="0.2">
      <c r="A401" s="13">
        <v>37987</v>
      </c>
      <c r="B401" s="26">
        <v>1.863</v>
      </c>
      <c r="C401" s="12">
        <v>30.11</v>
      </c>
      <c r="D401" s="12">
        <f t="shared" si="5"/>
        <v>39.346707160493821</v>
      </c>
    </row>
    <row r="402" spans="1:4" x14ac:dyDescent="0.2">
      <c r="A402" s="13">
        <v>38018</v>
      </c>
      <c r="B402" s="26">
        <v>1.867</v>
      </c>
      <c r="C402" s="12">
        <v>30.69</v>
      </c>
      <c r="D402" s="12">
        <f t="shared" si="5"/>
        <v>40.018707959292989</v>
      </c>
    </row>
    <row r="403" spans="1:4" x14ac:dyDescent="0.2">
      <c r="A403" s="13">
        <v>38047</v>
      </c>
      <c r="B403" s="26">
        <v>1.871</v>
      </c>
      <c r="C403" s="12">
        <v>32.159999999999997</v>
      </c>
      <c r="D403" s="12">
        <f t="shared" si="5"/>
        <v>41.845883826830566</v>
      </c>
    </row>
    <row r="404" spans="1:4" x14ac:dyDescent="0.2">
      <c r="A404" s="13">
        <v>38078</v>
      </c>
      <c r="B404" s="26">
        <v>1.8740000000000001</v>
      </c>
      <c r="C404" s="12">
        <v>32.340000000000003</v>
      </c>
      <c r="D404" s="12">
        <f t="shared" si="5"/>
        <v>42.012731782283886</v>
      </c>
    </row>
    <row r="405" spans="1:4" x14ac:dyDescent="0.2">
      <c r="A405" s="13">
        <v>38108</v>
      </c>
      <c r="B405" s="26">
        <v>1.8819999999999999</v>
      </c>
      <c r="C405" s="12">
        <v>35.68</v>
      </c>
      <c r="D405" s="12">
        <f t="shared" si="5"/>
        <v>46.15467732199788</v>
      </c>
    </row>
    <row r="406" spans="1:4" x14ac:dyDescent="0.2">
      <c r="A406" s="13">
        <v>38139</v>
      </c>
      <c r="B406" s="26">
        <v>1.889</v>
      </c>
      <c r="C406" s="12">
        <v>33.450000000000003</v>
      </c>
      <c r="D406" s="12">
        <f t="shared" si="5"/>
        <v>43.109665854949711</v>
      </c>
    </row>
    <row r="407" spans="1:4" x14ac:dyDescent="0.2">
      <c r="A407" s="13">
        <v>38169</v>
      </c>
      <c r="B407" s="26">
        <v>1.891</v>
      </c>
      <c r="C407" s="12">
        <v>35.89</v>
      </c>
      <c r="D407" s="12">
        <f t="shared" si="5"/>
        <v>46.205366768905343</v>
      </c>
    </row>
    <row r="408" spans="1:4" x14ac:dyDescent="0.2">
      <c r="A408" s="13">
        <v>38200</v>
      </c>
      <c r="B408" s="26">
        <v>1.8919999999999999</v>
      </c>
      <c r="C408" s="12">
        <v>39.46</v>
      </c>
      <c r="D408" s="12">
        <f t="shared" si="5"/>
        <v>50.774591881606767</v>
      </c>
    </row>
    <row r="409" spans="1:4" x14ac:dyDescent="0.2">
      <c r="A409" s="13">
        <v>38231</v>
      </c>
      <c r="B409" s="26">
        <v>1.8979999999999999</v>
      </c>
      <c r="C409" s="12">
        <v>40.42</v>
      </c>
      <c r="D409" s="12">
        <f t="shared" si="5"/>
        <v>51.845443456269763</v>
      </c>
    </row>
    <row r="410" spans="1:4" x14ac:dyDescent="0.2">
      <c r="A410" s="13">
        <v>38261</v>
      </c>
      <c r="B410" s="26">
        <v>1.9079999999999999</v>
      </c>
      <c r="C410" s="12">
        <v>45.36</v>
      </c>
      <c r="D410" s="12">
        <f t="shared" si="5"/>
        <v>57.876887547169815</v>
      </c>
    </row>
    <row r="411" spans="1:4" x14ac:dyDescent="0.2">
      <c r="A411" s="13">
        <v>38292</v>
      </c>
      <c r="B411" s="26">
        <v>1.917</v>
      </c>
      <c r="C411" s="12">
        <v>39.89</v>
      </c>
      <c r="D411" s="12">
        <f t="shared" si="5"/>
        <v>50.658510464267081</v>
      </c>
    </row>
    <row r="412" spans="1:4" x14ac:dyDescent="0.2">
      <c r="A412" s="13">
        <v>38322</v>
      </c>
      <c r="B412" s="26">
        <v>1.917</v>
      </c>
      <c r="C412" s="12">
        <v>34.07</v>
      </c>
      <c r="D412" s="12">
        <f t="shared" si="5"/>
        <v>43.267371559728737</v>
      </c>
    </row>
    <row r="413" spans="1:4" x14ac:dyDescent="0.2">
      <c r="A413" s="13">
        <v>38353</v>
      </c>
      <c r="B413" s="26">
        <v>1.9159999999999999</v>
      </c>
      <c r="C413" s="12">
        <v>37.56</v>
      </c>
      <c r="D413" s="12">
        <f t="shared" si="5"/>
        <v>47.724410354906063</v>
      </c>
    </row>
    <row r="414" spans="1:4" x14ac:dyDescent="0.2">
      <c r="A414" s="13">
        <v>38384</v>
      </c>
      <c r="B414" s="26">
        <v>1.9239999999999999</v>
      </c>
      <c r="C414" s="12">
        <v>39.72</v>
      </c>
      <c r="D414" s="12">
        <f t="shared" si="5"/>
        <v>50.259095051975052</v>
      </c>
    </row>
    <row r="415" spans="1:4" x14ac:dyDescent="0.2">
      <c r="A415" s="13">
        <v>38412</v>
      </c>
      <c r="B415" s="26">
        <v>1.931</v>
      </c>
      <c r="C415" s="12">
        <v>45.73</v>
      </c>
      <c r="D415" s="12">
        <f t="shared" si="5"/>
        <v>57.653996851372341</v>
      </c>
    </row>
    <row r="416" spans="1:4" x14ac:dyDescent="0.2">
      <c r="A416" s="13">
        <v>38443</v>
      </c>
      <c r="B416" s="26">
        <v>1.9370000000000001</v>
      </c>
      <c r="C416" s="12">
        <v>45.25</v>
      </c>
      <c r="D416" s="12">
        <f t="shared" si="5"/>
        <v>56.872124935467212</v>
      </c>
    </row>
    <row r="417" spans="1:4" x14ac:dyDescent="0.2">
      <c r="A417" s="13">
        <v>38473</v>
      </c>
      <c r="B417" s="26">
        <v>1.9359999999999999</v>
      </c>
      <c r="C417" s="12">
        <v>43.19</v>
      </c>
      <c r="D417" s="12">
        <f t="shared" si="5"/>
        <v>54.311068057851237</v>
      </c>
    </row>
    <row r="418" spans="1:4" x14ac:dyDescent="0.2">
      <c r="A418" s="13">
        <v>38504</v>
      </c>
      <c r="B418" s="26">
        <v>1.9370000000000001</v>
      </c>
      <c r="C418" s="12">
        <v>49.28</v>
      </c>
      <c r="D418" s="12">
        <f t="shared" si="5"/>
        <v>61.937200371708826</v>
      </c>
    </row>
    <row r="419" spans="1:4" x14ac:dyDescent="0.2">
      <c r="A419" s="13">
        <v>38534</v>
      </c>
      <c r="B419" s="26">
        <v>1.9490000000000001</v>
      </c>
      <c r="C419" s="12">
        <v>52.79</v>
      </c>
      <c r="D419" s="12">
        <f t="shared" si="5"/>
        <v>65.940208394048227</v>
      </c>
    </row>
    <row r="420" spans="1:4" x14ac:dyDescent="0.2">
      <c r="A420" s="13">
        <v>38565</v>
      </c>
      <c r="B420" s="26">
        <v>1.9610000000000001</v>
      </c>
      <c r="C420" s="12">
        <v>58.67</v>
      </c>
      <c r="D420" s="12">
        <f t="shared" si="5"/>
        <v>72.836486323304428</v>
      </c>
    </row>
    <row r="421" spans="1:4" x14ac:dyDescent="0.2">
      <c r="A421" s="13">
        <v>38596</v>
      </c>
      <c r="B421" s="26">
        <v>1.988</v>
      </c>
      <c r="C421" s="12">
        <v>58.79</v>
      </c>
      <c r="D421" s="12">
        <f t="shared" si="5"/>
        <v>71.994210342052313</v>
      </c>
    </row>
    <row r="422" spans="1:4" x14ac:dyDescent="0.2">
      <c r="A422" s="13">
        <v>38626</v>
      </c>
      <c r="B422" s="26">
        <v>1.9910000000000001</v>
      </c>
      <c r="C422" s="12">
        <v>55.31</v>
      </c>
      <c r="D422" s="12">
        <f t="shared" si="5"/>
        <v>67.630545575087893</v>
      </c>
    </row>
    <row r="423" spans="1:4" x14ac:dyDescent="0.2">
      <c r="A423" s="13">
        <v>38657</v>
      </c>
      <c r="B423" s="26">
        <v>1.9810000000000001</v>
      </c>
      <c r="C423" s="12">
        <v>49.97</v>
      </c>
      <c r="D423" s="12">
        <f t="shared" si="5"/>
        <v>61.409472428066628</v>
      </c>
    </row>
    <row r="424" spans="1:4" x14ac:dyDescent="0.2">
      <c r="A424" s="13">
        <v>38687</v>
      </c>
      <c r="B424" s="26">
        <v>1.9810000000000001</v>
      </c>
      <c r="C424" s="12">
        <v>50.85</v>
      </c>
      <c r="D424" s="12">
        <f t="shared" si="5"/>
        <v>62.490928016153454</v>
      </c>
    </row>
    <row r="425" spans="1:4" x14ac:dyDescent="0.2">
      <c r="A425" s="13">
        <v>38718</v>
      </c>
      <c r="B425" s="26">
        <v>1.9930000000000001</v>
      </c>
      <c r="C425" s="12">
        <v>55.85</v>
      </c>
      <c r="D425" s="12">
        <f t="shared" ref="D425:D488" si="6">C425*$B$581/B425</f>
        <v>68.222302257902655</v>
      </c>
    </row>
    <row r="426" spans="1:4" x14ac:dyDescent="0.2">
      <c r="A426" s="13">
        <v>38749</v>
      </c>
      <c r="B426" s="26">
        <v>1.994</v>
      </c>
      <c r="C426" s="12">
        <v>52.8</v>
      </c>
      <c r="D426" s="12">
        <f t="shared" si="6"/>
        <v>64.464298495486446</v>
      </c>
    </row>
    <row r="427" spans="1:4" x14ac:dyDescent="0.2">
      <c r="A427" s="13">
        <v>38777</v>
      </c>
      <c r="B427" s="26">
        <v>1.9970000000000001</v>
      </c>
      <c r="C427" s="12">
        <v>55.31</v>
      </c>
      <c r="D427" s="12">
        <f t="shared" si="6"/>
        <v>67.427349143715574</v>
      </c>
    </row>
    <row r="428" spans="1:4" x14ac:dyDescent="0.2">
      <c r="A428" s="13">
        <v>38808</v>
      </c>
      <c r="B428" s="26">
        <v>2.0070000000000001</v>
      </c>
      <c r="C428" s="12">
        <v>62.41</v>
      </c>
      <c r="D428" s="12">
        <f t="shared" si="6"/>
        <v>75.703734250124555</v>
      </c>
    </row>
    <row r="429" spans="1:4" x14ac:dyDescent="0.2">
      <c r="A429" s="13">
        <v>38838</v>
      </c>
      <c r="B429" s="26">
        <v>2.0129999999999999</v>
      </c>
      <c r="C429" s="12">
        <v>64.39</v>
      </c>
      <c r="D429" s="12">
        <f t="shared" si="6"/>
        <v>77.872683835072024</v>
      </c>
    </row>
    <row r="430" spans="1:4" x14ac:dyDescent="0.2">
      <c r="A430" s="13">
        <v>38869</v>
      </c>
      <c r="B430" s="26">
        <v>2.0179999999999998</v>
      </c>
      <c r="C430" s="12">
        <v>63.79</v>
      </c>
      <c r="D430" s="12">
        <f t="shared" si="6"/>
        <v>76.955901962338956</v>
      </c>
    </row>
    <row r="431" spans="1:4" x14ac:dyDescent="0.2">
      <c r="A431" s="13">
        <v>38899</v>
      </c>
      <c r="B431" s="26">
        <v>2.0289999999999999</v>
      </c>
      <c r="C431" s="12">
        <v>67.989999999999995</v>
      </c>
      <c r="D431" s="12">
        <f t="shared" si="6"/>
        <v>81.578081301133565</v>
      </c>
    </row>
    <row r="432" spans="1:4" x14ac:dyDescent="0.2">
      <c r="A432" s="13">
        <v>38930</v>
      </c>
      <c r="B432" s="26">
        <v>2.0379999999999998</v>
      </c>
      <c r="C432" s="12">
        <v>66.45</v>
      </c>
      <c r="D432" s="12">
        <f t="shared" si="6"/>
        <v>79.378209421000989</v>
      </c>
    </row>
    <row r="433" spans="1:4" x14ac:dyDescent="0.2">
      <c r="A433" s="13">
        <v>38961</v>
      </c>
      <c r="B433" s="26">
        <v>2.028</v>
      </c>
      <c r="C433" s="12">
        <v>57.29</v>
      </c>
      <c r="D433" s="12">
        <f t="shared" si="6"/>
        <v>68.773537554240619</v>
      </c>
    </row>
    <row r="434" spans="1:4" x14ac:dyDescent="0.2">
      <c r="A434" s="13">
        <v>38991</v>
      </c>
      <c r="B434" s="26">
        <v>2.0190000000000001</v>
      </c>
      <c r="C434" s="12">
        <v>52.7</v>
      </c>
      <c r="D434" s="12">
        <f t="shared" si="6"/>
        <v>63.545498167409612</v>
      </c>
    </row>
    <row r="435" spans="1:4" x14ac:dyDescent="0.2">
      <c r="A435" s="13">
        <v>39022</v>
      </c>
      <c r="B435" s="26">
        <v>2.02</v>
      </c>
      <c r="C435" s="12">
        <v>52.7</v>
      </c>
      <c r="D435" s="12">
        <f t="shared" si="6"/>
        <v>63.514040000000008</v>
      </c>
    </row>
    <row r="436" spans="1:4" x14ac:dyDescent="0.2">
      <c r="A436" s="13">
        <v>39052</v>
      </c>
      <c r="B436" s="26">
        <v>2.0310000000000001</v>
      </c>
      <c r="C436" s="12">
        <v>54.97</v>
      </c>
      <c r="D436" s="12">
        <f t="shared" si="6"/>
        <v>65.891031452486459</v>
      </c>
    </row>
    <row r="437" spans="1:4" x14ac:dyDescent="0.2">
      <c r="A437" s="13">
        <v>39083</v>
      </c>
      <c r="B437" s="26">
        <v>2.03437</v>
      </c>
      <c r="C437" s="12">
        <v>49.57</v>
      </c>
      <c r="D437" s="12">
        <f t="shared" si="6"/>
        <v>59.319771369023336</v>
      </c>
    </row>
    <row r="438" spans="1:4" x14ac:dyDescent="0.2">
      <c r="A438" s="13">
        <v>39114</v>
      </c>
      <c r="B438" s="26">
        <v>2.0422600000000002</v>
      </c>
      <c r="C438" s="12">
        <v>53.77</v>
      </c>
      <c r="D438" s="12">
        <f t="shared" si="6"/>
        <v>64.097264834056389</v>
      </c>
    </row>
    <row r="439" spans="1:4" x14ac:dyDescent="0.2">
      <c r="A439" s="13">
        <v>39142</v>
      </c>
      <c r="B439" s="26">
        <v>2.05288</v>
      </c>
      <c r="C439" s="12">
        <v>56.31</v>
      </c>
      <c r="D439" s="12">
        <f t="shared" si="6"/>
        <v>66.777853668991867</v>
      </c>
    </row>
    <row r="440" spans="1:4" x14ac:dyDescent="0.2">
      <c r="A440" s="13">
        <v>39173</v>
      </c>
      <c r="B440" s="26">
        <v>2.05904</v>
      </c>
      <c r="C440" s="12">
        <v>60.45</v>
      </c>
      <c r="D440" s="12">
        <f t="shared" si="6"/>
        <v>71.473000427383639</v>
      </c>
    </row>
    <row r="441" spans="1:4" x14ac:dyDescent="0.2">
      <c r="A441" s="13">
        <v>39203</v>
      </c>
      <c r="B441" s="26">
        <v>2.0675500000000002</v>
      </c>
      <c r="C441" s="12">
        <v>61.55</v>
      </c>
      <c r="D441" s="12">
        <f t="shared" si="6"/>
        <v>72.47404957558463</v>
      </c>
    </row>
    <row r="442" spans="1:4" x14ac:dyDescent="0.2">
      <c r="A442" s="13">
        <v>39234</v>
      </c>
      <c r="B442" s="26">
        <v>2.0723400000000001</v>
      </c>
      <c r="C442" s="12">
        <v>65.239999999999995</v>
      </c>
      <c r="D442" s="12">
        <f t="shared" si="6"/>
        <v>76.641401005626477</v>
      </c>
    </row>
    <row r="443" spans="1:4" x14ac:dyDescent="0.2">
      <c r="A443" s="13">
        <v>39264</v>
      </c>
      <c r="B443" s="26">
        <v>2.0760299999999998</v>
      </c>
      <c r="C443" s="12">
        <v>70.75</v>
      </c>
      <c r="D443" s="12">
        <f t="shared" si="6"/>
        <v>82.966603565459081</v>
      </c>
    </row>
    <row r="444" spans="1:4" x14ac:dyDescent="0.2">
      <c r="A444" s="13">
        <v>39295</v>
      </c>
      <c r="B444" s="26">
        <v>2.07667</v>
      </c>
      <c r="C444" s="12">
        <v>68.28</v>
      </c>
      <c r="D444" s="12">
        <f t="shared" si="6"/>
        <v>80.045425185513338</v>
      </c>
    </row>
    <row r="445" spans="1:4" x14ac:dyDescent="0.2">
      <c r="A445" s="13">
        <v>39326</v>
      </c>
      <c r="B445" s="26">
        <v>2.0854699999999999</v>
      </c>
      <c r="C445" s="12">
        <v>72.34</v>
      </c>
      <c r="D445" s="12">
        <f t="shared" si="6"/>
        <v>84.447160285211496</v>
      </c>
    </row>
    <row r="446" spans="1:4" x14ac:dyDescent="0.2">
      <c r="A446" s="13">
        <v>39356</v>
      </c>
      <c r="B446" s="26">
        <v>2.0918999999999999</v>
      </c>
      <c r="C446" s="12">
        <v>78.61</v>
      </c>
      <c r="D446" s="12">
        <f t="shared" si="6"/>
        <v>91.48446839715092</v>
      </c>
    </row>
    <row r="447" spans="1:4" x14ac:dyDescent="0.2">
      <c r="A447" s="13">
        <v>39387</v>
      </c>
      <c r="B447" s="26">
        <v>2.1083400000000001</v>
      </c>
      <c r="C447" s="12">
        <v>85.53</v>
      </c>
      <c r="D447" s="12">
        <f t="shared" si="6"/>
        <v>98.761645237485411</v>
      </c>
    </row>
    <row r="448" spans="1:4" x14ac:dyDescent="0.2">
      <c r="A448" s="13">
        <v>39417</v>
      </c>
      <c r="B448" s="26">
        <v>2.1144500000000002</v>
      </c>
      <c r="C448" s="12">
        <v>83.21</v>
      </c>
      <c r="D448" s="12">
        <f t="shared" si="6"/>
        <v>95.805092501596135</v>
      </c>
    </row>
    <row r="449" spans="1:4" x14ac:dyDescent="0.2">
      <c r="A449" s="13">
        <v>39448</v>
      </c>
      <c r="B449" s="26">
        <v>2.12174</v>
      </c>
      <c r="C449" s="12">
        <v>84.82</v>
      </c>
      <c r="D449" s="12">
        <f t="shared" si="6"/>
        <v>97.323248503586669</v>
      </c>
    </row>
    <row r="450" spans="1:4" x14ac:dyDescent="0.2">
      <c r="A450" s="13">
        <v>39479</v>
      </c>
      <c r="B450" s="26">
        <v>2.1268699999999998</v>
      </c>
      <c r="C450" s="12">
        <v>87.41</v>
      </c>
      <c r="D450" s="12">
        <f t="shared" si="6"/>
        <v>100.05312719630255</v>
      </c>
    </row>
    <row r="451" spans="1:4" x14ac:dyDescent="0.2">
      <c r="A451" s="13">
        <v>39508</v>
      </c>
      <c r="B451" s="26">
        <v>2.1344799999999999</v>
      </c>
      <c r="C451" s="12">
        <v>96.96</v>
      </c>
      <c r="D451" s="12">
        <f t="shared" si="6"/>
        <v>110.58876533863048</v>
      </c>
    </row>
    <row r="452" spans="1:4" x14ac:dyDescent="0.2">
      <c r="A452" s="13">
        <v>39539</v>
      </c>
      <c r="B452" s="26">
        <v>2.1394199999999999</v>
      </c>
      <c r="C452" s="12">
        <v>104.72</v>
      </c>
      <c r="D452" s="12">
        <f t="shared" si="6"/>
        <v>119.16372609398809</v>
      </c>
    </row>
    <row r="453" spans="1:4" x14ac:dyDescent="0.2">
      <c r="A453" s="13">
        <v>39569</v>
      </c>
      <c r="B453" s="26">
        <v>2.1520800000000002</v>
      </c>
      <c r="C453" s="12">
        <v>116.55</v>
      </c>
      <c r="D453" s="12">
        <f t="shared" si="6"/>
        <v>131.8452107728337</v>
      </c>
    </row>
    <row r="454" spans="1:4" x14ac:dyDescent="0.2">
      <c r="A454" s="13">
        <v>39600</v>
      </c>
      <c r="B454" s="26">
        <v>2.1746300000000001</v>
      </c>
      <c r="C454" s="12">
        <v>126.22</v>
      </c>
      <c r="D454" s="12">
        <f t="shared" si="6"/>
        <v>141.30362171035992</v>
      </c>
    </row>
    <row r="455" spans="1:4" x14ac:dyDescent="0.2">
      <c r="A455" s="13">
        <v>39630</v>
      </c>
      <c r="B455" s="26">
        <v>2.1901600000000001</v>
      </c>
      <c r="C455" s="12">
        <v>127.77</v>
      </c>
      <c r="D455" s="12">
        <f t="shared" si="6"/>
        <v>142.0245900208204</v>
      </c>
    </row>
    <row r="456" spans="1:4" x14ac:dyDescent="0.2">
      <c r="A456" s="13">
        <v>39661</v>
      </c>
      <c r="B456" s="26">
        <v>2.1869000000000001</v>
      </c>
      <c r="C456" s="12">
        <v>111.19</v>
      </c>
      <c r="D456" s="12">
        <f t="shared" si="6"/>
        <v>123.77909358452602</v>
      </c>
    </row>
    <row r="457" spans="1:4" x14ac:dyDescent="0.2">
      <c r="A457" s="13">
        <v>39692</v>
      </c>
      <c r="B457" s="26">
        <v>2.1887699999999999</v>
      </c>
      <c r="C457" s="12">
        <v>96.38</v>
      </c>
      <c r="D457" s="12">
        <f t="shared" si="6"/>
        <v>107.2006174792235</v>
      </c>
    </row>
    <row r="458" spans="1:4" x14ac:dyDescent="0.2">
      <c r="A458" s="13">
        <v>39722</v>
      </c>
      <c r="B458" s="26">
        <v>2.16995</v>
      </c>
      <c r="C458" s="12">
        <v>70.84</v>
      </c>
      <c r="D458" s="12">
        <f t="shared" si="6"/>
        <v>79.476607000161295</v>
      </c>
    </row>
    <row r="459" spans="1:4" x14ac:dyDescent="0.2">
      <c r="A459" s="13">
        <v>39753</v>
      </c>
      <c r="B459" s="26">
        <v>2.1315300000000001</v>
      </c>
      <c r="C459" s="12">
        <v>49.1</v>
      </c>
      <c r="D459" s="12">
        <f t="shared" si="6"/>
        <v>56.079035434640836</v>
      </c>
    </row>
    <row r="460" spans="1:4" x14ac:dyDescent="0.2">
      <c r="A460" s="13">
        <v>39783</v>
      </c>
      <c r="B460" s="26">
        <v>2.1139800000000002</v>
      </c>
      <c r="C460" s="12">
        <v>35.590000000000003</v>
      </c>
      <c r="D460" s="12">
        <f t="shared" si="6"/>
        <v>40.986195403930033</v>
      </c>
    </row>
    <row r="461" spans="1:4" x14ac:dyDescent="0.2">
      <c r="A461" s="13">
        <v>39814</v>
      </c>
      <c r="B461" s="26">
        <v>2.1193300000000002</v>
      </c>
      <c r="C461" s="12">
        <v>36.840000000000003</v>
      </c>
      <c r="D461" s="12">
        <f t="shared" si="6"/>
        <v>42.318623036525693</v>
      </c>
    </row>
    <row r="462" spans="1:4" x14ac:dyDescent="0.2">
      <c r="A462" s="13">
        <v>39845</v>
      </c>
      <c r="B462" s="26">
        <v>2.1270500000000001</v>
      </c>
      <c r="C462" s="12">
        <v>38.56</v>
      </c>
      <c r="D462" s="12">
        <f t="shared" si="6"/>
        <v>44.133647182717851</v>
      </c>
    </row>
    <row r="463" spans="1:4" x14ac:dyDescent="0.2">
      <c r="A463" s="13">
        <v>39873</v>
      </c>
      <c r="B463" s="26">
        <v>2.1249500000000001</v>
      </c>
      <c r="C463" s="12">
        <v>45.96</v>
      </c>
      <c r="D463" s="12">
        <f t="shared" si="6"/>
        <v>52.655264283865499</v>
      </c>
    </row>
    <row r="464" spans="1:4" x14ac:dyDescent="0.2">
      <c r="A464" s="13">
        <v>39904</v>
      </c>
      <c r="B464" s="26">
        <v>2.1270899999999999</v>
      </c>
      <c r="C464" s="12">
        <v>49.58</v>
      </c>
      <c r="D464" s="12">
        <f t="shared" si="6"/>
        <v>56.745463671024737</v>
      </c>
    </row>
    <row r="465" spans="1:4" x14ac:dyDescent="0.2">
      <c r="A465" s="13">
        <v>39934</v>
      </c>
      <c r="B465" s="26">
        <v>2.13022</v>
      </c>
      <c r="C465" s="12">
        <v>56.77</v>
      </c>
      <c r="D465" s="12">
        <f t="shared" si="6"/>
        <v>64.879116748504856</v>
      </c>
    </row>
    <row r="466" spans="1:4" x14ac:dyDescent="0.2">
      <c r="A466" s="13">
        <v>39965</v>
      </c>
      <c r="B466" s="26">
        <v>2.1478999999999999</v>
      </c>
      <c r="C466" s="12">
        <v>66.37</v>
      </c>
      <c r="D466" s="12">
        <f t="shared" si="6"/>
        <v>75.226048922203091</v>
      </c>
    </row>
    <row r="467" spans="1:4" x14ac:dyDescent="0.2">
      <c r="A467" s="13">
        <v>39995</v>
      </c>
      <c r="B467" s="26">
        <v>2.1472600000000002</v>
      </c>
      <c r="C467" s="12">
        <v>63.46</v>
      </c>
      <c r="D467" s="12">
        <f t="shared" si="6"/>
        <v>71.94919285042333</v>
      </c>
    </row>
    <row r="468" spans="1:4" x14ac:dyDescent="0.2">
      <c r="A468" s="13">
        <v>40026</v>
      </c>
      <c r="B468" s="26">
        <v>2.1544500000000002</v>
      </c>
      <c r="C468" s="12">
        <v>68.09</v>
      </c>
      <c r="D468" s="12">
        <f t="shared" si="6"/>
        <v>76.940925693332403</v>
      </c>
    </row>
    <row r="469" spans="1:4" x14ac:dyDescent="0.2">
      <c r="A469" s="13">
        <v>40057</v>
      </c>
      <c r="B469" s="26">
        <v>2.1586099999999999</v>
      </c>
      <c r="C469" s="12">
        <v>67.650000000000006</v>
      </c>
      <c r="D469" s="12">
        <f t="shared" si="6"/>
        <v>76.296410931108454</v>
      </c>
    </row>
    <row r="470" spans="1:4" x14ac:dyDescent="0.2">
      <c r="A470" s="13">
        <v>40087</v>
      </c>
      <c r="B470" s="26">
        <v>2.1650900000000002</v>
      </c>
      <c r="C470" s="12">
        <v>72.06</v>
      </c>
      <c r="D470" s="12">
        <f t="shared" si="6"/>
        <v>81.026820243038387</v>
      </c>
    </row>
    <row r="471" spans="1:4" x14ac:dyDescent="0.2">
      <c r="A471" s="13">
        <v>40118</v>
      </c>
      <c r="B471" s="26">
        <v>2.1723400000000002</v>
      </c>
      <c r="C471" s="12">
        <v>74.400000000000006</v>
      </c>
      <c r="D471" s="12">
        <f t="shared" si="6"/>
        <v>83.378797794083795</v>
      </c>
    </row>
    <row r="472" spans="1:4" x14ac:dyDescent="0.2">
      <c r="A472" s="13">
        <v>40148</v>
      </c>
      <c r="B472" s="26">
        <v>2.17347</v>
      </c>
      <c r="C472" s="12">
        <v>72.67</v>
      </c>
      <c r="D472" s="12">
        <f t="shared" si="6"/>
        <v>81.397675459058547</v>
      </c>
    </row>
    <row r="473" spans="1:4" x14ac:dyDescent="0.2">
      <c r="A473" s="13">
        <v>40179</v>
      </c>
      <c r="B473" s="26">
        <v>2.1748799999999999</v>
      </c>
      <c r="C473" s="12">
        <v>75.069999999999993</v>
      </c>
      <c r="D473" s="12">
        <f t="shared" si="6"/>
        <v>84.031401861252107</v>
      </c>
    </row>
    <row r="474" spans="1:4" x14ac:dyDescent="0.2">
      <c r="A474" s="13">
        <v>40210</v>
      </c>
      <c r="B474" s="26">
        <v>2.1728100000000001</v>
      </c>
      <c r="C474" s="12">
        <v>73.73</v>
      </c>
      <c r="D474" s="12">
        <f t="shared" si="6"/>
        <v>82.610067111252249</v>
      </c>
    </row>
    <row r="475" spans="1:4" x14ac:dyDescent="0.2">
      <c r="A475" s="13">
        <v>40238</v>
      </c>
      <c r="B475" s="26">
        <v>2.17353</v>
      </c>
      <c r="C475" s="12">
        <v>76.77</v>
      </c>
      <c r="D475" s="12">
        <f t="shared" si="6"/>
        <v>85.987712191688175</v>
      </c>
    </row>
    <row r="476" spans="1:4" x14ac:dyDescent="0.2">
      <c r="A476" s="13">
        <v>40269</v>
      </c>
      <c r="B476" s="26">
        <v>2.1740300000000001</v>
      </c>
      <c r="C476" s="12">
        <v>80.03</v>
      </c>
      <c r="D476" s="12">
        <f t="shared" si="6"/>
        <v>89.618521878722916</v>
      </c>
    </row>
    <row r="477" spans="1:4" x14ac:dyDescent="0.2">
      <c r="A477" s="13">
        <v>40299</v>
      </c>
      <c r="B477" s="26">
        <v>2.1728999999999998</v>
      </c>
      <c r="C477" s="12">
        <v>71.150000000000006</v>
      </c>
      <c r="D477" s="12">
        <f t="shared" si="6"/>
        <v>79.716029085553885</v>
      </c>
    </row>
    <row r="478" spans="1:4" x14ac:dyDescent="0.2">
      <c r="A478" s="13">
        <v>40330</v>
      </c>
      <c r="B478" s="26">
        <v>2.1719900000000001</v>
      </c>
      <c r="C478" s="12">
        <v>71.91</v>
      </c>
      <c r="D478" s="12">
        <f t="shared" si="6"/>
        <v>80.601283910146904</v>
      </c>
    </row>
    <row r="479" spans="1:4" x14ac:dyDescent="0.2">
      <c r="A479" s="13">
        <v>40360</v>
      </c>
      <c r="B479" s="26">
        <v>2.17605</v>
      </c>
      <c r="C479" s="12">
        <v>73.27</v>
      </c>
      <c r="D479" s="12">
        <f t="shared" si="6"/>
        <v>81.972430817306588</v>
      </c>
    </row>
    <row r="480" spans="1:4" x14ac:dyDescent="0.2">
      <c r="A480" s="13">
        <v>40391</v>
      </c>
      <c r="B480" s="26">
        <v>2.17923</v>
      </c>
      <c r="C480" s="12">
        <v>73.52</v>
      </c>
      <c r="D480" s="12">
        <f t="shared" si="6"/>
        <v>82.132098989092469</v>
      </c>
    </row>
    <row r="481" spans="1:4" x14ac:dyDescent="0.2">
      <c r="A481" s="13">
        <v>40422</v>
      </c>
      <c r="B481" s="26">
        <v>2.18275</v>
      </c>
      <c r="C481" s="12">
        <v>73.150000000000006</v>
      </c>
      <c r="D481" s="12">
        <f t="shared" si="6"/>
        <v>81.586974046500984</v>
      </c>
    </row>
    <row r="482" spans="1:4" x14ac:dyDescent="0.2">
      <c r="A482" s="13">
        <v>40452</v>
      </c>
      <c r="B482" s="26">
        <v>2.19035</v>
      </c>
      <c r="C482" s="12">
        <v>76.900000000000006</v>
      </c>
      <c r="D482" s="12">
        <f t="shared" si="6"/>
        <v>85.471891524185637</v>
      </c>
    </row>
    <row r="483" spans="1:4" x14ac:dyDescent="0.2">
      <c r="A483" s="13">
        <v>40483</v>
      </c>
      <c r="B483" s="26">
        <v>2.1959</v>
      </c>
      <c r="C483" s="12">
        <v>79.92</v>
      </c>
      <c r="D483" s="12">
        <f t="shared" si="6"/>
        <v>88.604016430620703</v>
      </c>
    </row>
    <row r="484" spans="1:4" x14ac:dyDescent="0.2">
      <c r="A484" s="13">
        <v>40513</v>
      </c>
      <c r="B484" s="26">
        <v>2.20472</v>
      </c>
      <c r="C484" s="12">
        <v>85.59</v>
      </c>
      <c r="D484" s="12">
        <f t="shared" si="6"/>
        <v>94.510503537864224</v>
      </c>
    </row>
    <row r="485" spans="1:4" x14ac:dyDescent="0.2">
      <c r="A485" s="13">
        <v>40544</v>
      </c>
      <c r="B485" s="26">
        <v>2.2118699999999998</v>
      </c>
      <c r="C485" s="12">
        <v>87.61</v>
      </c>
      <c r="D485" s="12">
        <f t="shared" si="6"/>
        <v>96.428314249933322</v>
      </c>
    </row>
    <row r="486" spans="1:4" x14ac:dyDescent="0.2">
      <c r="A486" s="13">
        <v>40575</v>
      </c>
      <c r="B486" s="26">
        <v>2.2189800000000002</v>
      </c>
      <c r="C486" s="12">
        <v>91.42</v>
      </c>
      <c r="D486" s="12">
        <f t="shared" si="6"/>
        <v>100.29939687604214</v>
      </c>
    </row>
    <row r="487" spans="1:4" x14ac:dyDescent="0.2">
      <c r="A487" s="13">
        <v>40603</v>
      </c>
      <c r="B487" s="26">
        <v>2.2304599999999999</v>
      </c>
      <c r="C487" s="12">
        <v>102.43</v>
      </c>
      <c r="D487" s="12">
        <f t="shared" si="6"/>
        <v>111.80036616662035</v>
      </c>
    </row>
    <row r="488" spans="1:4" x14ac:dyDescent="0.2">
      <c r="A488" s="13">
        <v>40634</v>
      </c>
      <c r="B488" s="26">
        <v>2.2409300000000001</v>
      </c>
      <c r="C488" s="12">
        <v>113.02</v>
      </c>
      <c r="D488" s="12">
        <f t="shared" si="6"/>
        <v>122.78279200153506</v>
      </c>
    </row>
    <row r="489" spans="1:4" x14ac:dyDescent="0.2">
      <c r="A489" s="13">
        <v>40664</v>
      </c>
      <c r="B489" s="26">
        <v>2.2480600000000002</v>
      </c>
      <c r="C489" s="12">
        <v>107.98</v>
      </c>
      <c r="D489" s="12">
        <f t="shared" ref="D489:D544" si="7">C489*$B$581/B489</f>
        <v>116.93537624440629</v>
      </c>
    </row>
    <row r="490" spans="1:4" x14ac:dyDescent="0.2">
      <c r="A490" s="13">
        <v>40695</v>
      </c>
      <c r="B490" s="26">
        <v>2.2480600000000002</v>
      </c>
      <c r="C490" s="12">
        <v>105.38</v>
      </c>
      <c r="D490" s="12">
        <f t="shared" si="7"/>
        <v>114.11974392142558</v>
      </c>
    </row>
    <row r="491" spans="1:4" x14ac:dyDescent="0.2">
      <c r="A491" s="13">
        <v>40725</v>
      </c>
      <c r="B491" s="26">
        <v>2.2539500000000001</v>
      </c>
      <c r="C491" s="12">
        <v>105.94</v>
      </c>
      <c r="D491" s="12">
        <f t="shared" si="7"/>
        <v>114.42638645932695</v>
      </c>
    </row>
    <row r="492" spans="1:4" x14ac:dyDescent="0.2">
      <c r="A492" s="13">
        <v>40756</v>
      </c>
      <c r="B492" s="26">
        <v>2.2610600000000001</v>
      </c>
      <c r="C492" s="12">
        <v>99</v>
      </c>
      <c r="D492" s="12">
        <f t="shared" si="7"/>
        <v>106.59420625724218</v>
      </c>
    </row>
    <row r="493" spans="1:4" x14ac:dyDescent="0.2">
      <c r="A493" s="13">
        <v>40787</v>
      </c>
      <c r="B493" s="26">
        <v>2.2659699999999998</v>
      </c>
      <c r="C493" s="12">
        <v>101.05</v>
      </c>
      <c r="D493" s="12">
        <f t="shared" si="7"/>
        <v>108.56570440032304</v>
      </c>
    </row>
    <row r="494" spans="1:4" x14ac:dyDescent="0.2">
      <c r="A494" s="13">
        <v>40817</v>
      </c>
      <c r="B494" s="26">
        <v>2.2675000000000001</v>
      </c>
      <c r="C494" s="12">
        <v>101.99</v>
      </c>
      <c r="D494" s="12">
        <f t="shared" si="7"/>
        <v>109.50168157001102</v>
      </c>
    </row>
    <row r="495" spans="1:4" x14ac:dyDescent="0.2">
      <c r="A495" s="13">
        <v>40848</v>
      </c>
      <c r="B495" s="26">
        <v>2.27169</v>
      </c>
      <c r="C495" s="12">
        <v>107.67</v>
      </c>
      <c r="D495" s="12">
        <f t="shared" si="7"/>
        <v>115.38680263592305</v>
      </c>
    </row>
    <row r="496" spans="1:4" x14ac:dyDescent="0.2">
      <c r="A496" s="13">
        <v>40878</v>
      </c>
      <c r="B496" s="26">
        <v>2.27223</v>
      </c>
      <c r="C496" s="12">
        <v>106.52</v>
      </c>
      <c r="D496" s="12">
        <f t="shared" si="7"/>
        <v>114.12725211796339</v>
      </c>
    </row>
    <row r="497" spans="1:4" x14ac:dyDescent="0.2">
      <c r="A497" s="13">
        <v>40909</v>
      </c>
      <c r="B497" s="26">
        <v>2.2786</v>
      </c>
      <c r="C497" s="12">
        <v>105.25</v>
      </c>
      <c r="D497" s="12">
        <f t="shared" si="7"/>
        <v>112.45130606512771</v>
      </c>
    </row>
    <row r="498" spans="1:4" x14ac:dyDescent="0.2">
      <c r="A498" s="13">
        <v>40940</v>
      </c>
      <c r="B498" s="26">
        <v>2.2837700000000001</v>
      </c>
      <c r="C498" s="12">
        <v>108.08</v>
      </c>
      <c r="D498" s="12">
        <f t="shared" si="7"/>
        <v>115.21352514482631</v>
      </c>
    </row>
    <row r="499" spans="1:4" x14ac:dyDescent="0.2">
      <c r="A499" s="13">
        <v>40969</v>
      </c>
      <c r="B499" s="26">
        <v>2.2889400000000002</v>
      </c>
      <c r="C499" s="12">
        <v>111</v>
      </c>
      <c r="D499" s="12">
        <f t="shared" si="7"/>
        <v>118.05898975071429</v>
      </c>
    </row>
    <row r="500" spans="1:4" x14ac:dyDescent="0.2">
      <c r="A500" s="13">
        <v>41000</v>
      </c>
      <c r="B500" s="26">
        <v>2.2928600000000001</v>
      </c>
      <c r="C500" s="12">
        <v>108.54</v>
      </c>
      <c r="D500" s="12">
        <f t="shared" si="7"/>
        <v>115.24518032500893</v>
      </c>
    </row>
    <row r="501" spans="1:4" x14ac:dyDescent="0.2">
      <c r="A501" s="13">
        <v>41030</v>
      </c>
      <c r="B501" s="26">
        <v>2.28722</v>
      </c>
      <c r="C501" s="12">
        <v>103.26</v>
      </c>
      <c r="D501" s="12">
        <f t="shared" si="7"/>
        <v>109.90935854006175</v>
      </c>
    </row>
    <row r="502" spans="1:4" x14ac:dyDescent="0.2">
      <c r="A502" s="13">
        <v>41061</v>
      </c>
      <c r="B502" s="26">
        <v>2.2850600000000001</v>
      </c>
      <c r="C502" s="12">
        <v>92.18</v>
      </c>
      <c r="D502" s="12">
        <f t="shared" si="7"/>
        <v>98.208615406160021</v>
      </c>
    </row>
    <row r="503" spans="1:4" x14ac:dyDescent="0.2">
      <c r="A503" s="13">
        <v>41091</v>
      </c>
      <c r="B503" s="26">
        <v>2.2847499999999998</v>
      </c>
      <c r="C503" s="12">
        <v>92.99</v>
      </c>
      <c r="D503" s="12">
        <f t="shared" si="7"/>
        <v>99.085032042893104</v>
      </c>
    </row>
    <row r="504" spans="1:4" x14ac:dyDescent="0.2">
      <c r="A504" s="13">
        <v>41122</v>
      </c>
      <c r="B504" s="26">
        <v>2.2984399999999998</v>
      </c>
      <c r="C504" s="12">
        <v>97.04</v>
      </c>
      <c r="D504" s="12">
        <f t="shared" si="7"/>
        <v>102.78461398165715</v>
      </c>
    </row>
    <row r="505" spans="1:4" x14ac:dyDescent="0.2">
      <c r="A505" s="13">
        <v>41153</v>
      </c>
      <c r="B505" s="26">
        <v>2.3098700000000001</v>
      </c>
      <c r="C505" s="12">
        <v>101.82</v>
      </c>
      <c r="D505" s="12">
        <f t="shared" si="7"/>
        <v>107.31391692173152</v>
      </c>
    </row>
    <row r="506" spans="1:4" x14ac:dyDescent="0.2">
      <c r="A506" s="13">
        <v>41183</v>
      </c>
      <c r="B506" s="26">
        <v>2.3165499999999999</v>
      </c>
      <c r="C506" s="12">
        <v>100.92</v>
      </c>
      <c r="D506" s="12">
        <f t="shared" si="7"/>
        <v>106.05864051283159</v>
      </c>
    </row>
    <row r="507" spans="1:4" x14ac:dyDescent="0.2">
      <c r="A507" s="13">
        <v>41214</v>
      </c>
      <c r="B507" s="26">
        <v>2.3127800000000001</v>
      </c>
      <c r="C507" s="12">
        <v>98.07</v>
      </c>
      <c r="D507" s="12">
        <f t="shared" si="7"/>
        <v>103.23152538503444</v>
      </c>
    </row>
    <row r="508" spans="1:4" x14ac:dyDescent="0.2">
      <c r="A508" s="13">
        <v>41244</v>
      </c>
      <c r="B508" s="26">
        <v>2.3127200000000001</v>
      </c>
      <c r="C508" s="12">
        <v>93.7</v>
      </c>
      <c r="D508" s="12">
        <f t="shared" si="7"/>
        <v>98.634086616624572</v>
      </c>
    </row>
    <row r="509" spans="1:4" x14ac:dyDescent="0.2">
      <c r="A509" s="13">
        <v>41275</v>
      </c>
      <c r="B509" s="26">
        <v>2.3164099999999999</v>
      </c>
      <c r="C509" s="12">
        <v>97.91</v>
      </c>
      <c r="D509" s="12">
        <f t="shared" si="7"/>
        <v>102.90159628045122</v>
      </c>
    </row>
    <row r="510" spans="1:4" x14ac:dyDescent="0.2">
      <c r="A510" s="13">
        <v>41306</v>
      </c>
      <c r="B510" s="26">
        <v>2.33005</v>
      </c>
      <c r="C510" s="12">
        <v>99.23</v>
      </c>
      <c r="D510" s="12">
        <f t="shared" si="7"/>
        <v>103.67838969979186</v>
      </c>
    </row>
    <row r="511" spans="1:4" x14ac:dyDescent="0.2">
      <c r="A511" s="13">
        <v>41334</v>
      </c>
      <c r="B511" s="26">
        <v>2.3231299999999999</v>
      </c>
      <c r="C511" s="12">
        <v>99.11</v>
      </c>
      <c r="D511" s="12">
        <f t="shared" si="7"/>
        <v>103.86146769229445</v>
      </c>
    </row>
    <row r="512" spans="1:4" x14ac:dyDescent="0.2">
      <c r="A512" s="13">
        <v>41365</v>
      </c>
      <c r="B512" s="26">
        <v>2.3185600000000002</v>
      </c>
      <c r="C512" s="12">
        <v>96.45</v>
      </c>
      <c r="D512" s="12">
        <f t="shared" si="7"/>
        <v>101.27316558553585</v>
      </c>
    </row>
    <row r="513" spans="1:4" x14ac:dyDescent="0.2">
      <c r="A513" s="13">
        <v>41395</v>
      </c>
      <c r="B513" s="26">
        <v>2.3189500000000001</v>
      </c>
      <c r="C513" s="12">
        <v>98.5</v>
      </c>
      <c r="D513" s="12">
        <f t="shared" si="7"/>
        <v>103.40828564652105</v>
      </c>
    </row>
    <row r="514" spans="1:4" x14ac:dyDescent="0.2">
      <c r="A514" s="13">
        <v>41426</v>
      </c>
      <c r="B514" s="26">
        <v>2.3235700000000001</v>
      </c>
      <c r="C514" s="12">
        <v>97.17</v>
      </c>
      <c r="D514" s="12">
        <f t="shared" si="7"/>
        <v>101.80917884117973</v>
      </c>
    </row>
    <row r="515" spans="1:4" x14ac:dyDescent="0.2">
      <c r="A515" s="13">
        <v>41456</v>
      </c>
      <c r="B515" s="26">
        <v>2.3274900000000001</v>
      </c>
      <c r="C515" s="12">
        <v>101.56</v>
      </c>
      <c r="D515" s="12">
        <f t="shared" si="7"/>
        <v>106.22955468766783</v>
      </c>
    </row>
    <row r="516" spans="1:4" x14ac:dyDescent="0.2">
      <c r="A516" s="13">
        <v>41487</v>
      </c>
      <c r="B516" s="26">
        <v>2.33249</v>
      </c>
      <c r="C516" s="12">
        <v>104.16</v>
      </c>
      <c r="D516" s="12">
        <f t="shared" si="7"/>
        <v>108.71555146645859</v>
      </c>
    </row>
    <row r="517" spans="1:4" x14ac:dyDescent="0.2">
      <c r="A517" s="13">
        <v>41518</v>
      </c>
      <c r="B517" s="26">
        <v>2.3364199999999999</v>
      </c>
      <c r="C517" s="12">
        <v>103.49</v>
      </c>
      <c r="D517" s="12">
        <f t="shared" si="7"/>
        <v>107.83455840987494</v>
      </c>
    </row>
    <row r="518" spans="1:4" x14ac:dyDescent="0.2">
      <c r="A518" s="13">
        <v>41548</v>
      </c>
      <c r="B518" s="26">
        <v>2.33799</v>
      </c>
      <c r="C518" s="12">
        <v>97.84</v>
      </c>
      <c r="D518" s="12">
        <f t="shared" si="7"/>
        <v>101.87890938797857</v>
      </c>
    </row>
    <row r="519" spans="1:4" x14ac:dyDescent="0.2">
      <c r="A519" s="13">
        <v>41579</v>
      </c>
      <c r="B519" s="26">
        <v>2.3420999999999998</v>
      </c>
      <c r="C519" s="12">
        <v>90.36</v>
      </c>
      <c r="D519" s="12">
        <f t="shared" si="7"/>
        <v>93.925016626104778</v>
      </c>
    </row>
    <row r="520" spans="1:4" x14ac:dyDescent="0.2">
      <c r="A520" s="13">
        <v>41609</v>
      </c>
      <c r="B520" s="26">
        <v>2.3484699999999998</v>
      </c>
      <c r="C520" s="12">
        <v>90.57</v>
      </c>
      <c r="D520" s="12">
        <f t="shared" si="7"/>
        <v>93.887947165601432</v>
      </c>
    </row>
    <row r="521" spans="1:4" x14ac:dyDescent="0.2">
      <c r="A521" s="13">
        <v>41640</v>
      </c>
      <c r="B521" s="26">
        <v>2.3543599999999998</v>
      </c>
      <c r="C521" s="12">
        <v>89.71</v>
      </c>
      <c r="D521" s="12">
        <f t="shared" si="7"/>
        <v>92.763788817343141</v>
      </c>
    </row>
    <row r="522" spans="1:4" x14ac:dyDescent="0.2">
      <c r="A522" s="13">
        <v>41671</v>
      </c>
      <c r="B522" s="26">
        <v>2.3562099999999999</v>
      </c>
      <c r="C522" s="12">
        <v>96.1</v>
      </c>
      <c r="D522" s="12">
        <f t="shared" si="7"/>
        <v>99.293286421838459</v>
      </c>
    </row>
    <row r="523" spans="1:4" x14ac:dyDescent="0.2">
      <c r="A523" s="13">
        <v>41699</v>
      </c>
      <c r="B523" s="26">
        <v>2.3589699999999998</v>
      </c>
      <c r="C523" s="12">
        <v>97.13</v>
      </c>
      <c r="D523" s="12">
        <f t="shared" si="7"/>
        <v>100.24009356625984</v>
      </c>
    </row>
    <row r="524" spans="1:4" x14ac:dyDescent="0.2">
      <c r="A524" s="13">
        <v>41730</v>
      </c>
      <c r="B524" s="26">
        <v>2.3649499999999999</v>
      </c>
      <c r="C524" s="12">
        <v>97.33</v>
      </c>
      <c r="D524" s="12">
        <f t="shared" si="7"/>
        <v>100.19250906784499</v>
      </c>
    </row>
    <row r="525" spans="1:4" x14ac:dyDescent="0.2">
      <c r="A525" s="13">
        <v>41760</v>
      </c>
      <c r="B525" s="26">
        <v>2.3680300000000001</v>
      </c>
      <c r="C525" s="12">
        <v>98.46</v>
      </c>
      <c r="D525" s="12">
        <f t="shared" si="7"/>
        <v>101.22391348082583</v>
      </c>
    </row>
    <row r="526" spans="1:4" x14ac:dyDescent="0.2">
      <c r="A526" s="13">
        <v>41791</v>
      </c>
      <c r="B526" s="26">
        <v>2.3701599999999998</v>
      </c>
      <c r="C526" s="12">
        <v>100.26</v>
      </c>
      <c r="D526" s="12">
        <f t="shared" si="7"/>
        <v>102.98181179329666</v>
      </c>
    </row>
    <row r="527" spans="1:4" x14ac:dyDescent="0.2">
      <c r="A527" s="13">
        <v>41821</v>
      </c>
      <c r="B527" s="26">
        <v>2.3725900000000002</v>
      </c>
      <c r="C527" s="12">
        <v>98.75</v>
      </c>
      <c r="D527" s="12">
        <f t="shared" si="7"/>
        <v>101.32693385709288</v>
      </c>
    </row>
    <row r="528" spans="1:4" x14ac:dyDescent="0.2">
      <c r="A528" s="13">
        <v>41852</v>
      </c>
      <c r="B528" s="26">
        <v>2.3716300000000001</v>
      </c>
      <c r="C528" s="12">
        <v>93.23</v>
      </c>
      <c r="D528" s="12">
        <f t="shared" si="7"/>
        <v>95.701609407875594</v>
      </c>
    </row>
    <row r="529" spans="1:5" x14ac:dyDescent="0.2">
      <c r="A529" s="13">
        <v>41883</v>
      </c>
      <c r="B529" s="26">
        <v>2.3751000000000002</v>
      </c>
      <c r="C529" s="12">
        <v>89.38</v>
      </c>
      <c r="D529" s="12">
        <f t="shared" si="7"/>
        <v>91.615497250642065</v>
      </c>
    </row>
    <row r="530" spans="1:5" x14ac:dyDescent="0.2">
      <c r="A530" s="13">
        <v>41913</v>
      </c>
      <c r="B530" s="26">
        <v>2.3765100000000001</v>
      </c>
      <c r="C530" s="12">
        <v>82.75</v>
      </c>
      <c r="D530" s="12">
        <f t="shared" si="7"/>
        <v>84.769349171684524</v>
      </c>
    </row>
    <row r="531" spans="1:5" x14ac:dyDescent="0.2">
      <c r="A531" s="13">
        <v>41944</v>
      </c>
      <c r="B531" s="26">
        <v>2.3726099999999999</v>
      </c>
      <c r="C531" s="12">
        <v>74.34</v>
      </c>
      <c r="D531" s="12">
        <f t="shared" si="7"/>
        <v>76.279298898681205</v>
      </c>
    </row>
    <row r="532" spans="1:5" x14ac:dyDescent="0.2">
      <c r="A532" s="19">
        <v>41974</v>
      </c>
      <c r="B532" s="26">
        <v>2.3646400000000001</v>
      </c>
      <c r="C532" s="12">
        <v>57.36</v>
      </c>
      <c r="D532" s="12">
        <f t="shared" si="7"/>
        <v>59.054718451857362</v>
      </c>
    </row>
    <row r="533" spans="1:5" x14ac:dyDescent="0.2">
      <c r="A533" s="13">
        <v>42005</v>
      </c>
      <c r="B533" s="26">
        <v>2.3495400000000002</v>
      </c>
      <c r="C533" s="12">
        <v>44.74</v>
      </c>
      <c r="D533" s="12">
        <f t="shared" si="7"/>
        <v>46.357886633128189</v>
      </c>
    </row>
    <row r="534" spans="1:5" x14ac:dyDescent="0.2">
      <c r="A534" s="13">
        <v>42036</v>
      </c>
      <c r="B534" s="26">
        <v>2.3541500000000002</v>
      </c>
      <c r="C534" s="12">
        <v>47.18</v>
      </c>
      <c r="D534" s="12">
        <f t="shared" si="7"/>
        <v>48.790390892678886</v>
      </c>
    </row>
    <row r="535" spans="1:5" x14ac:dyDescent="0.2">
      <c r="A535" s="13">
        <v>42064</v>
      </c>
      <c r="B535" s="26">
        <v>2.35859</v>
      </c>
      <c r="C535" s="12">
        <v>47.22</v>
      </c>
      <c r="D535" s="12">
        <f t="shared" si="7"/>
        <v>48.739831373829283</v>
      </c>
    </row>
    <row r="536" spans="1:5" x14ac:dyDescent="0.2">
      <c r="A536" s="13">
        <v>42095</v>
      </c>
      <c r="B536" s="26">
        <v>2.3619699999999999</v>
      </c>
      <c r="C536" s="12">
        <v>51.62</v>
      </c>
      <c r="D536" s="12">
        <f t="shared" si="7"/>
        <v>53.205204333670622</v>
      </c>
    </row>
    <row r="537" spans="1:5" x14ac:dyDescent="0.2">
      <c r="A537" s="13">
        <v>42125</v>
      </c>
      <c r="B537" s="26">
        <v>2.36876</v>
      </c>
      <c r="C537" s="12">
        <v>57.51</v>
      </c>
      <c r="D537" s="12">
        <f t="shared" si="7"/>
        <v>59.106167378712911</v>
      </c>
    </row>
    <row r="538" spans="1:5" x14ac:dyDescent="0.2">
      <c r="A538" s="13">
        <v>42156</v>
      </c>
      <c r="B538" s="26">
        <v>2.3742299999999998</v>
      </c>
      <c r="C538" s="12">
        <v>58.89</v>
      </c>
      <c r="D538" s="12">
        <f t="shared" si="7"/>
        <v>60.385026117941401</v>
      </c>
    </row>
    <row r="539" spans="1:5" x14ac:dyDescent="0.2">
      <c r="A539" s="13">
        <v>42186</v>
      </c>
      <c r="B539" s="26">
        <v>2.3773399999999998</v>
      </c>
      <c r="C539" s="12">
        <v>52.42</v>
      </c>
      <c r="D539" s="12">
        <f t="shared" si="7"/>
        <v>53.68045785625953</v>
      </c>
    </row>
    <row r="540" spans="1:5" x14ac:dyDescent="0.2">
      <c r="A540" s="13">
        <v>42217</v>
      </c>
      <c r="B540" s="26">
        <v>2.37703</v>
      </c>
      <c r="C540" s="12">
        <v>43.23</v>
      </c>
      <c r="D540" s="12">
        <f t="shared" si="7"/>
        <v>44.275254380466379</v>
      </c>
    </row>
    <row r="541" spans="1:5" x14ac:dyDescent="0.2">
      <c r="A541" s="13">
        <v>42248</v>
      </c>
      <c r="B541" s="26">
        <v>2.3748900000000002</v>
      </c>
      <c r="C541" s="12">
        <v>41.12</v>
      </c>
      <c r="D541" s="12">
        <f t="shared" si="7"/>
        <v>42.152185777025458</v>
      </c>
    </row>
    <row r="542" spans="1:5" x14ac:dyDescent="0.2">
      <c r="A542" s="13">
        <v>42278</v>
      </c>
      <c r="B542" s="26">
        <v>2.3794900000000001</v>
      </c>
      <c r="C542" s="12">
        <v>42.03</v>
      </c>
      <c r="D542" s="12">
        <f t="shared" si="7"/>
        <v>43.001736977251426</v>
      </c>
    </row>
    <row r="543" spans="1:5" x14ac:dyDescent="0.2">
      <c r="A543" s="13">
        <v>42309</v>
      </c>
      <c r="B543" s="26">
        <v>2.3830200000000001</v>
      </c>
      <c r="C543" s="12">
        <v>39.049999999999997</v>
      </c>
      <c r="D543" s="12">
        <f t="shared" si="7"/>
        <v>39.893656452736444</v>
      </c>
      <c r="E543" s="10" t="s">
        <v>182</v>
      </c>
    </row>
    <row r="544" spans="1:5" x14ac:dyDescent="0.2">
      <c r="A544" s="19">
        <v>42339</v>
      </c>
      <c r="B544" s="26">
        <v>2.3804099999999999</v>
      </c>
      <c r="C544" s="12">
        <v>33.159999999999997</v>
      </c>
      <c r="D544" s="12">
        <f t="shared" si="7"/>
        <v>33.913549615402388</v>
      </c>
      <c r="E544" s="10" t="s">
        <v>183</v>
      </c>
    </row>
    <row r="545" spans="1:5" x14ac:dyDescent="0.2">
      <c r="A545" s="13">
        <v>42370</v>
      </c>
      <c r="B545" s="26">
        <v>2.3810699999999998</v>
      </c>
      <c r="C545" s="12">
        <v>27.48</v>
      </c>
      <c r="D545" s="12">
        <f t="shared" ref="D545:D568" si="8">C545*$B$581/B545</f>
        <v>28.096683390240521</v>
      </c>
      <c r="E545">
        <f t="shared" ref="E545:E580" si="9">IF($A545&gt;DATE(YEAR($C$1),MONTH($C$1)-2,1),1,0)</f>
        <v>0</v>
      </c>
    </row>
    <row r="546" spans="1:5" x14ac:dyDescent="0.2">
      <c r="A546" s="13">
        <v>42401</v>
      </c>
      <c r="B546" s="26">
        <v>2.3770699999999998</v>
      </c>
      <c r="C546" s="12">
        <v>26.61</v>
      </c>
      <c r="D546" s="12">
        <f t="shared" si="8"/>
        <v>27.252942252436824</v>
      </c>
      <c r="E546">
        <f t="shared" si="9"/>
        <v>0</v>
      </c>
    </row>
    <row r="547" spans="1:5" x14ac:dyDescent="0.2">
      <c r="A547" s="13">
        <v>42430</v>
      </c>
      <c r="B547" s="26">
        <v>2.3792</v>
      </c>
      <c r="C547" s="12">
        <v>32.21</v>
      </c>
      <c r="D547" s="12">
        <f t="shared" si="8"/>
        <v>32.9587146267653</v>
      </c>
      <c r="E547">
        <f t="shared" si="9"/>
        <v>0</v>
      </c>
    </row>
    <row r="548" spans="1:5" x14ac:dyDescent="0.2">
      <c r="A548" s="13">
        <v>42461</v>
      </c>
      <c r="B548" s="26">
        <v>2.3889</v>
      </c>
      <c r="C548" s="12">
        <v>35.9</v>
      </c>
      <c r="D548" s="12">
        <f t="shared" si="8"/>
        <v>36.585329482188456</v>
      </c>
      <c r="E548">
        <f t="shared" si="9"/>
        <v>0</v>
      </c>
    </row>
    <row r="549" spans="1:5" x14ac:dyDescent="0.2">
      <c r="A549" s="13">
        <v>42491</v>
      </c>
      <c r="B549" s="26">
        <v>2.3940299999999999</v>
      </c>
      <c r="C549" s="12">
        <v>40.880000000000003</v>
      </c>
      <c r="D549" s="12">
        <f t="shared" si="8"/>
        <v>41.571126310029534</v>
      </c>
      <c r="E549">
        <f t="shared" si="9"/>
        <v>0</v>
      </c>
    </row>
    <row r="550" spans="1:5" x14ac:dyDescent="0.2">
      <c r="A550" s="13">
        <v>42522</v>
      </c>
      <c r="B550" s="26">
        <v>2.39907</v>
      </c>
      <c r="C550" s="12">
        <v>44.13</v>
      </c>
      <c r="D550" s="12">
        <f t="shared" si="8"/>
        <v>44.781795245657698</v>
      </c>
      <c r="E550">
        <f t="shared" si="9"/>
        <v>0</v>
      </c>
    </row>
    <row r="551" spans="1:5" x14ac:dyDescent="0.2">
      <c r="A551" s="13">
        <v>42552</v>
      </c>
      <c r="B551" s="26">
        <v>2.3980999999999999</v>
      </c>
      <c r="C551" s="12">
        <v>41.48</v>
      </c>
      <c r="D551" s="12">
        <f t="shared" si="8"/>
        <v>42.109680964096576</v>
      </c>
      <c r="E551">
        <f t="shared" si="9"/>
        <v>0</v>
      </c>
    </row>
    <row r="552" spans="1:5" x14ac:dyDescent="0.2">
      <c r="A552" s="13">
        <v>42583</v>
      </c>
      <c r="B552" s="26">
        <v>2.4030100000000001</v>
      </c>
      <c r="C552" s="12">
        <v>41.21</v>
      </c>
      <c r="D552" s="12">
        <f t="shared" ref="D552" si="10">C552*$B$581/B552</f>
        <v>41.750100848519153</v>
      </c>
      <c r="E552">
        <f t="shared" si="9"/>
        <v>0</v>
      </c>
    </row>
    <row r="553" spans="1:5" x14ac:dyDescent="0.2">
      <c r="A553" s="13">
        <v>42614</v>
      </c>
      <c r="B553" s="26">
        <v>2.4100199999999998</v>
      </c>
      <c r="C553" s="12">
        <v>40.82</v>
      </c>
      <c r="D553" s="12">
        <f t="shared" si="8"/>
        <v>41.234700658085828</v>
      </c>
      <c r="E553">
        <f t="shared" si="9"/>
        <v>0</v>
      </c>
    </row>
    <row r="554" spans="1:5" x14ac:dyDescent="0.2">
      <c r="A554" s="13">
        <v>42644</v>
      </c>
      <c r="B554" s="26">
        <v>2.4186299999999998</v>
      </c>
      <c r="C554" s="12">
        <v>43.61</v>
      </c>
      <c r="D554" s="12">
        <f t="shared" si="8"/>
        <v>43.89622200998086</v>
      </c>
      <c r="E554">
        <f t="shared" si="9"/>
        <v>0</v>
      </c>
    </row>
    <row r="555" spans="1:5" x14ac:dyDescent="0.2">
      <c r="A555" s="13">
        <v>42675</v>
      </c>
      <c r="B555" s="26">
        <v>2.4238078888999999</v>
      </c>
      <c r="C555" s="12">
        <v>42.21</v>
      </c>
      <c r="D555" s="12">
        <f t="shared" si="8"/>
        <v>42.396270063563456</v>
      </c>
      <c r="E555">
        <f t="shared" si="9"/>
        <v>0</v>
      </c>
    </row>
    <row r="556" spans="1:5" x14ac:dyDescent="0.2">
      <c r="A556" s="19">
        <v>42705</v>
      </c>
      <c r="B556" s="26">
        <v>2.4294818888999998</v>
      </c>
      <c r="C556" s="12">
        <v>48.47</v>
      </c>
      <c r="D556" s="12">
        <f t="shared" si="8"/>
        <v>48.570194912392296</v>
      </c>
      <c r="E556">
        <f t="shared" si="9"/>
        <v>1</v>
      </c>
    </row>
    <row r="557" spans="1:5" x14ac:dyDescent="0.2">
      <c r="A557" s="13">
        <v>42736</v>
      </c>
      <c r="B557" s="26">
        <v>2.434504</v>
      </c>
      <c r="C557" s="12">
        <v>48.5</v>
      </c>
      <c r="D557" s="12">
        <f t="shared" si="8"/>
        <v>48.5</v>
      </c>
      <c r="E557">
        <f t="shared" si="9"/>
        <v>1</v>
      </c>
    </row>
    <row r="558" spans="1:5" x14ac:dyDescent="0.2">
      <c r="A558" s="13">
        <v>42767</v>
      </c>
      <c r="B558" s="26">
        <v>2.4393310000000001</v>
      </c>
      <c r="C558" s="12">
        <v>48.5</v>
      </c>
      <c r="D558" s="12">
        <f t="shared" si="8"/>
        <v>48.404027169744488</v>
      </c>
      <c r="E558">
        <f t="shared" si="9"/>
        <v>1</v>
      </c>
    </row>
    <row r="559" spans="1:5" x14ac:dyDescent="0.2">
      <c r="A559" s="13">
        <v>42795</v>
      </c>
      <c r="B559" s="26">
        <v>2.443797</v>
      </c>
      <c r="C559" s="12">
        <v>48.5</v>
      </c>
      <c r="D559" s="12">
        <f t="shared" si="8"/>
        <v>48.315569582907251</v>
      </c>
      <c r="E559">
        <f t="shared" si="9"/>
        <v>1</v>
      </c>
    </row>
    <row r="560" spans="1:5" x14ac:dyDescent="0.2">
      <c r="A560" s="13">
        <v>42826</v>
      </c>
      <c r="B560" s="26">
        <v>2.4470559999999999</v>
      </c>
      <c r="C560" s="12">
        <v>48.5</v>
      </c>
      <c r="D560" s="12">
        <f t="shared" si="8"/>
        <v>48.251222693718489</v>
      </c>
      <c r="E560">
        <f t="shared" si="9"/>
        <v>1</v>
      </c>
    </row>
    <row r="561" spans="1:5" x14ac:dyDescent="0.2">
      <c r="A561" s="13">
        <v>42856</v>
      </c>
      <c r="B561" s="26">
        <v>2.451435</v>
      </c>
      <c r="C561" s="12">
        <v>48.5</v>
      </c>
      <c r="D561" s="12">
        <f t="shared" si="8"/>
        <v>48.165031501957017</v>
      </c>
      <c r="E561">
        <f t="shared" si="9"/>
        <v>1</v>
      </c>
    </row>
    <row r="562" spans="1:5" x14ac:dyDescent="0.2">
      <c r="A562" s="13">
        <v>42887</v>
      </c>
      <c r="B562" s="26">
        <v>2.4560870000000001</v>
      </c>
      <c r="C562" s="12">
        <v>48.5</v>
      </c>
      <c r="D562" s="12">
        <f t="shared" si="8"/>
        <v>48.07380357454764</v>
      </c>
      <c r="E562">
        <f t="shared" si="9"/>
        <v>1</v>
      </c>
    </row>
    <row r="563" spans="1:5" x14ac:dyDescent="0.2">
      <c r="A563" s="13">
        <v>42917</v>
      </c>
      <c r="B563" s="26">
        <v>2.4613100000000001</v>
      </c>
      <c r="C563" s="12">
        <v>49.5</v>
      </c>
      <c r="D563" s="12">
        <f t="shared" si="8"/>
        <v>48.960898058351042</v>
      </c>
      <c r="E563">
        <f t="shared" si="9"/>
        <v>1</v>
      </c>
    </row>
    <row r="564" spans="1:5" x14ac:dyDescent="0.2">
      <c r="A564" s="13">
        <v>42948</v>
      </c>
      <c r="B564" s="26">
        <v>2.4662869999999999</v>
      </c>
      <c r="C564" s="12">
        <v>49.5</v>
      </c>
      <c r="D564" s="12">
        <f t="shared" si="8"/>
        <v>48.862094314246477</v>
      </c>
      <c r="E564">
        <f t="shared" si="9"/>
        <v>1</v>
      </c>
    </row>
    <row r="565" spans="1:5" x14ac:dyDescent="0.2">
      <c r="A565" s="13">
        <v>42979</v>
      </c>
      <c r="B565" s="26">
        <v>2.4713150000000002</v>
      </c>
      <c r="C565" s="12">
        <v>49.5</v>
      </c>
      <c r="D565" s="12">
        <f t="shared" si="8"/>
        <v>48.762682215743439</v>
      </c>
      <c r="E565">
        <f t="shared" si="9"/>
        <v>1</v>
      </c>
    </row>
    <row r="566" spans="1:5" x14ac:dyDescent="0.2">
      <c r="A566" s="13">
        <v>43009</v>
      </c>
      <c r="B566" s="26">
        <v>2.4761380000000002</v>
      </c>
      <c r="C566" s="12">
        <v>49.5</v>
      </c>
      <c r="D566" s="12">
        <f t="shared" si="8"/>
        <v>48.667702688622356</v>
      </c>
      <c r="E566">
        <f t="shared" si="9"/>
        <v>1</v>
      </c>
    </row>
    <row r="567" spans="1:5" x14ac:dyDescent="0.2">
      <c r="A567" s="13">
        <v>43040</v>
      </c>
      <c r="B567" s="26">
        <v>2.4814620000000001</v>
      </c>
      <c r="C567" s="12">
        <v>49.5</v>
      </c>
      <c r="D567" s="12">
        <f t="shared" si="8"/>
        <v>48.563285675944257</v>
      </c>
      <c r="E567">
        <f t="shared" si="9"/>
        <v>1</v>
      </c>
    </row>
    <row r="568" spans="1:5" x14ac:dyDescent="0.2">
      <c r="A568" s="19">
        <v>43070</v>
      </c>
      <c r="B568" s="26">
        <v>2.4870290000000002</v>
      </c>
      <c r="C568" s="12">
        <v>49.5</v>
      </c>
      <c r="D568" s="12">
        <f t="shared" si="8"/>
        <v>48.454580947789509</v>
      </c>
      <c r="E568">
        <f t="shared" si="9"/>
        <v>1</v>
      </c>
    </row>
    <row r="569" spans="1:5" x14ac:dyDescent="0.2">
      <c r="A569" s="13">
        <v>43101</v>
      </c>
      <c r="B569" s="26">
        <v>2.493576</v>
      </c>
      <c r="C569" s="12">
        <v>49.5</v>
      </c>
      <c r="D569" s="12">
        <f t="shared" ref="D569:D580" si="11">C569*$B$581/B569</f>
        <v>48.327361187306906</v>
      </c>
      <c r="E569">
        <f t="shared" si="9"/>
        <v>1</v>
      </c>
    </row>
    <row r="570" spans="1:5" x14ac:dyDescent="0.2">
      <c r="A570" s="13">
        <v>43132</v>
      </c>
      <c r="B570" s="26">
        <v>2.4990800000000002</v>
      </c>
      <c r="C570" s="12">
        <v>49.5</v>
      </c>
      <c r="D570" s="12">
        <f t="shared" si="11"/>
        <v>48.220924500216078</v>
      </c>
      <c r="E570">
        <f t="shared" si="9"/>
        <v>1</v>
      </c>
    </row>
    <row r="571" spans="1:5" x14ac:dyDescent="0.2">
      <c r="A571" s="13">
        <v>43160</v>
      </c>
      <c r="B571" s="26">
        <v>2.5042779999999998</v>
      </c>
      <c r="C571" s="12">
        <v>49.5</v>
      </c>
      <c r="D571" s="12">
        <f t="shared" si="11"/>
        <v>48.120834827443282</v>
      </c>
      <c r="E571">
        <f t="shared" si="9"/>
        <v>1</v>
      </c>
    </row>
    <row r="572" spans="1:5" x14ac:dyDescent="0.2">
      <c r="A572" s="13">
        <v>43191</v>
      </c>
      <c r="B572" s="26">
        <v>2.508737</v>
      </c>
      <c r="C572" s="12">
        <v>50.5</v>
      </c>
      <c r="D572" s="12">
        <f t="shared" si="11"/>
        <v>49.005715625033631</v>
      </c>
      <c r="E572">
        <f t="shared" si="9"/>
        <v>1</v>
      </c>
    </row>
    <row r="573" spans="1:5" x14ac:dyDescent="0.2">
      <c r="A573" s="13">
        <v>43221</v>
      </c>
      <c r="B573" s="26">
        <v>2.5136449999999999</v>
      </c>
      <c r="C573" s="12">
        <v>51.5</v>
      </c>
      <c r="D573" s="12">
        <f t="shared" si="11"/>
        <v>49.878545299753945</v>
      </c>
      <c r="E573">
        <f t="shared" si="9"/>
        <v>1</v>
      </c>
    </row>
    <row r="574" spans="1:5" x14ac:dyDescent="0.2">
      <c r="A574" s="13">
        <v>43252</v>
      </c>
      <c r="B574" s="26">
        <v>2.5185710000000001</v>
      </c>
      <c r="C574" s="12">
        <v>51.5</v>
      </c>
      <c r="D574" s="12">
        <f t="shared" si="11"/>
        <v>49.780989299090635</v>
      </c>
      <c r="E574">
        <f t="shared" si="9"/>
        <v>1</v>
      </c>
    </row>
    <row r="575" spans="1:5" x14ac:dyDescent="0.2">
      <c r="A575" s="13">
        <v>43282</v>
      </c>
      <c r="B575" s="26">
        <v>2.5236239999999999</v>
      </c>
      <c r="C575" s="12">
        <v>51.5</v>
      </c>
      <c r="D575" s="12">
        <f t="shared" si="11"/>
        <v>49.681313856580857</v>
      </c>
      <c r="E575">
        <f t="shared" si="9"/>
        <v>1</v>
      </c>
    </row>
    <row r="576" spans="1:5" x14ac:dyDescent="0.2">
      <c r="A576" s="13">
        <v>43313</v>
      </c>
      <c r="B576" s="26">
        <v>2.5285000000000002</v>
      </c>
      <c r="C576" s="12">
        <v>52.5</v>
      </c>
      <c r="D576" s="12">
        <f t="shared" si="11"/>
        <v>50.548333003757165</v>
      </c>
      <c r="E576">
        <f t="shared" si="9"/>
        <v>1</v>
      </c>
    </row>
    <row r="577" spans="1:5" x14ac:dyDescent="0.2">
      <c r="A577" s="13">
        <v>43344</v>
      </c>
      <c r="B577" s="26">
        <v>2.5333100000000002</v>
      </c>
      <c r="C577" s="12">
        <v>52.5</v>
      </c>
      <c r="D577" s="12">
        <f t="shared" si="11"/>
        <v>50.452356798023132</v>
      </c>
      <c r="E577">
        <f t="shared" si="9"/>
        <v>1</v>
      </c>
    </row>
    <row r="578" spans="1:5" x14ac:dyDescent="0.2">
      <c r="A578" s="13">
        <v>43374</v>
      </c>
      <c r="B578" s="26">
        <v>2.537893</v>
      </c>
      <c r="C578" s="12">
        <v>53.5</v>
      </c>
      <c r="D578" s="12">
        <f t="shared" si="11"/>
        <v>51.320510360365859</v>
      </c>
      <c r="E578">
        <f t="shared" si="9"/>
        <v>1</v>
      </c>
    </row>
    <row r="579" spans="1:5" x14ac:dyDescent="0.2">
      <c r="A579" s="13">
        <v>43405</v>
      </c>
      <c r="B579" s="26">
        <v>2.5426899999999999</v>
      </c>
      <c r="C579" s="12">
        <v>53.5</v>
      </c>
      <c r="D579" s="12">
        <f t="shared" si="11"/>
        <v>51.223689871749997</v>
      </c>
      <c r="E579">
        <f t="shared" si="9"/>
        <v>1</v>
      </c>
    </row>
    <row r="580" spans="1:5" x14ac:dyDescent="0.2">
      <c r="A580" s="19">
        <v>43435</v>
      </c>
      <c r="B580" s="26">
        <v>2.547542</v>
      </c>
      <c r="C580" s="12">
        <v>54.5</v>
      </c>
      <c r="D580" s="12">
        <f t="shared" si="11"/>
        <v>52.081758809079496</v>
      </c>
      <c r="E580">
        <f t="shared" si="9"/>
        <v>1</v>
      </c>
    </row>
    <row r="581" spans="1:5" x14ac:dyDescent="0.2">
      <c r="A581" s="15" t="str">
        <f>"Base CPI ("&amp;TEXT('Notes and Sources'!$G$7,"m/yyyy")&amp;")"</f>
        <v>Base CPI (1/2017)</v>
      </c>
      <c r="B581" s="28">
        <v>2.434504</v>
      </c>
      <c r="C581" s="16"/>
      <c r="D581" s="16"/>
      <c r="E581" s="20"/>
    </row>
    <row r="582" spans="1:5" x14ac:dyDescent="0.2">
      <c r="A582" s="42" t="str">
        <f>A1&amp;" "&amp;TEXT(C1,"Mmmm yyyy")</f>
        <v>EIA Short-Term Energy Outlook, January 2017</v>
      </c>
      <c r="B582" s="42"/>
      <c r="C582" s="42"/>
      <c r="D582" s="42"/>
      <c r="E582" s="42"/>
    </row>
    <row r="583" spans="1:5" x14ac:dyDescent="0.2">
      <c r="A583" s="37" t="s">
        <v>184</v>
      </c>
      <c r="B583" s="37"/>
      <c r="C583" s="37"/>
      <c r="D583" s="37"/>
      <c r="E583" s="37"/>
    </row>
    <row r="584" spans="1:5" x14ac:dyDescent="0.2">
      <c r="A584" s="37" t="str">
        <f>"Real Price ("&amp;TEXT($C$1,"mmm yyyy")&amp;" $)"</f>
        <v>Real Price (Jan 2017 $)</v>
      </c>
      <c r="B584" s="37"/>
      <c r="C584" s="37"/>
      <c r="D584" s="37"/>
      <c r="E584" s="37"/>
    </row>
    <row r="585" spans="1:5" x14ac:dyDescent="0.2">
      <c r="A585" s="38" t="s">
        <v>167</v>
      </c>
      <c r="B585" s="38"/>
      <c r="C585" s="38"/>
      <c r="D585" s="38"/>
      <c r="E585" s="38"/>
    </row>
  </sheetData>
  <mergeCells count="7">
    <mergeCell ref="A584:E584"/>
    <mergeCell ref="A585:E585"/>
    <mergeCell ref="C39:D39"/>
    <mergeCell ref="A1:B1"/>
    <mergeCell ref="C1:D1"/>
    <mergeCell ref="A582:E582"/>
    <mergeCell ref="A583:E583"/>
  </mergeCells>
  <phoneticPr fontId="3" type="noConversion"/>
  <conditionalFormatting sqref="B485:D494 B497:D506 B509:D515 B518:D518 B521:D530 B545:D556 B533:D542 B569:D580">
    <cfRule type="expression" dxfId="76" priority="4" stopIfTrue="1">
      <formula>$E485=1</formula>
    </cfRule>
  </conditionalFormatting>
  <conditionalFormatting sqref="B495:D496 B507:D508 B519:D520">
    <cfRule type="expression" dxfId="75" priority="5" stopIfTrue="1">
      <formula>#REF!=1</formula>
    </cfRule>
  </conditionalFormatting>
  <conditionalFormatting sqref="B516:D517">
    <cfRule type="expression" dxfId="74" priority="11" stopIfTrue="1">
      <formula>#REF!=1</formula>
    </cfRule>
  </conditionalFormatting>
  <conditionalFormatting sqref="B520:D520">
    <cfRule type="expression" dxfId="73" priority="12" stopIfTrue="1">
      <formula>#REF!=1</formula>
    </cfRule>
  </conditionalFormatting>
  <conditionalFormatting sqref="B531:D532">
    <cfRule type="expression" dxfId="72" priority="34" stopIfTrue="1">
      <formula>#REF!=1</formula>
    </cfRule>
  </conditionalFormatting>
  <conditionalFormatting sqref="B543:D544">
    <cfRule type="expression" dxfId="71" priority="61" stopIfTrue="1">
      <formula>#REF!=1</formula>
    </cfRule>
  </conditionalFormatting>
  <conditionalFormatting sqref="B557:D568">
    <cfRule type="expression" dxfId="70" priority="1" stopIfTrue="1">
      <formula>$E557=1</formula>
    </cfRule>
  </conditionalFormatting>
  <hyperlinks>
    <hyperlink ref="A3" location="Contents!B4" display="Return to Contents"/>
    <hyperlink ref="A585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42745</v>
      </c>
      <c r="D1" s="41"/>
    </row>
    <row r="2" spans="1:4" ht="15.75" x14ac:dyDescent="0.25">
      <c r="A2" s="11" t="s">
        <v>220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171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1976</v>
      </c>
      <c r="B41" s="26">
        <v>0.56933333333000002</v>
      </c>
      <c r="C41" s="12">
        <v>0.61399999999999999</v>
      </c>
      <c r="D41" s="12">
        <f t="shared" ref="D41:D49" si="0">C41*$B$84/B41</f>
        <v>2.6255013864322336</v>
      </c>
    </row>
    <row r="42" spans="1:4" x14ac:dyDescent="0.2">
      <c r="A42" s="14">
        <v>1977</v>
      </c>
      <c r="B42" s="26">
        <v>0.60616666666999997</v>
      </c>
      <c r="C42" s="12">
        <v>0.65600000000000003</v>
      </c>
      <c r="D42" s="12">
        <f t="shared" ref="D42" si="1">C42*$B$84/B42</f>
        <v>2.6346460665238678</v>
      </c>
    </row>
    <row r="43" spans="1:4" x14ac:dyDescent="0.2">
      <c r="A43" s="14">
        <v>1978</v>
      </c>
      <c r="B43" s="26">
        <v>0.65241666666999998</v>
      </c>
      <c r="C43" s="12">
        <v>0.67</v>
      </c>
      <c r="D43" s="12">
        <f t="shared" si="0"/>
        <v>2.5001165103972407</v>
      </c>
    </row>
    <row r="44" spans="1:4" x14ac:dyDescent="0.2">
      <c r="A44" s="14">
        <v>1979</v>
      </c>
      <c r="B44" s="26">
        <v>0.72583333333</v>
      </c>
      <c r="C44" s="12">
        <v>0.90300000000000002</v>
      </c>
      <c r="D44" s="12">
        <f t="shared" si="0"/>
        <v>3.0287354011620149</v>
      </c>
    </row>
    <row r="45" spans="1:4" x14ac:dyDescent="0.2">
      <c r="A45" s="14">
        <v>1980</v>
      </c>
      <c r="B45" s="26">
        <v>0.82383333332999997</v>
      </c>
      <c r="C45" s="12">
        <v>1.2457385523</v>
      </c>
      <c r="D45" s="12">
        <f t="shared" si="0"/>
        <v>3.6812730995842569</v>
      </c>
    </row>
    <row r="46" spans="1:4" x14ac:dyDescent="0.2">
      <c r="A46" s="14">
        <v>1981</v>
      </c>
      <c r="B46" s="26">
        <v>0.90933333332999999</v>
      </c>
      <c r="C46" s="12">
        <v>1.3782307223000001</v>
      </c>
      <c r="D46" s="12">
        <f t="shared" si="0"/>
        <v>3.6898550656611495</v>
      </c>
    </row>
    <row r="47" spans="1:4" x14ac:dyDescent="0.2">
      <c r="A47" s="14">
        <v>1982</v>
      </c>
      <c r="B47" s="26">
        <v>0.96533333333000004</v>
      </c>
      <c r="C47" s="12">
        <v>1.2577170941</v>
      </c>
      <c r="D47" s="12">
        <f t="shared" si="0"/>
        <v>3.1718756524158138</v>
      </c>
    </row>
    <row r="48" spans="1:4" x14ac:dyDescent="0.2">
      <c r="A48" s="14">
        <v>1983</v>
      </c>
      <c r="B48" s="26">
        <v>0.99583333333000001</v>
      </c>
      <c r="C48" s="12">
        <v>1.2054593904999999</v>
      </c>
      <c r="D48" s="12">
        <f t="shared" si="0"/>
        <v>2.9469747695594659</v>
      </c>
    </row>
    <row r="49" spans="1:4" x14ac:dyDescent="0.2">
      <c r="A49" s="14">
        <v>1984</v>
      </c>
      <c r="B49" s="26">
        <v>1.0393333333000001</v>
      </c>
      <c r="C49" s="12">
        <v>1.1758037336</v>
      </c>
      <c r="D49" s="12">
        <f t="shared" si="0"/>
        <v>2.754168273979416</v>
      </c>
    </row>
    <row r="50" spans="1:4" x14ac:dyDescent="0.2">
      <c r="A50" s="14">
        <v>1985</v>
      </c>
      <c r="B50" s="26">
        <v>1.0760000000000001</v>
      </c>
      <c r="C50" s="12">
        <v>1.1665785282000001</v>
      </c>
      <c r="D50" s="12">
        <f t="shared" ref="D50:D83" si="2">C50*$B$84/B50</f>
        <v>2.6394424658150677</v>
      </c>
    </row>
    <row r="51" spans="1:4" x14ac:dyDescent="0.2">
      <c r="A51" s="14">
        <v>1986</v>
      </c>
      <c r="B51" s="26">
        <v>1.0969166667000001</v>
      </c>
      <c r="C51" s="12">
        <v>0.88521233901999996</v>
      </c>
      <c r="D51" s="12">
        <f t="shared" si="2"/>
        <v>1.9646460352151249</v>
      </c>
    </row>
    <row r="52" spans="1:4" x14ac:dyDescent="0.2">
      <c r="A52" s="14">
        <v>1987</v>
      </c>
      <c r="B52" s="26">
        <v>1.1361666667000001</v>
      </c>
      <c r="C52" s="12">
        <v>0.91233361376</v>
      </c>
      <c r="D52" s="12">
        <f t="shared" si="2"/>
        <v>1.9548890995757766</v>
      </c>
    </row>
    <row r="53" spans="1:4" x14ac:dyDescent="0.2">
      <c r="A53" s="14">
        <v>1988</v>
      </c>
      <c r="B53" s="26">
        <v>1.18275</v>
      </c>
      <c r="C53" s="12">
        <v>0.90918629563999998</v>
      </c>
      <c r="D53" s="12">
        <f t="shared" si="2"/>
        <v>1.8714163377558761</v>
      </c>
    </row>
    <row r="54" spans="1:4" x14ac:dyDescent="0.2">
      <c r="A54" s="14">
        <v>1989</v>
      </c>
      <c r="B54" s="26">
        <v>1.2394166666999999</v>
      </c>
      <c r="C54" s="12">
        <v>0.98674405130999998</v>
      </c>
      <c r="D54" s="12">
        <f t="shared" si="2"/>
        <v>1.9381959307409082</v>
      </c>
    </row>
    <row r="55" spans="1:4" x14ac:dyDescent="0.2">
      <c r="A55" s="14">
        <v>1990</v>
      </c>
      <c r="B55" s="26">
        <v>1.3065833333000001</v>
      </c>
      <c r="C55" s="12">
        <v>1.1276805091</v>
      </c>
      <c r="D55" s="12">
        <f t="shared" si="2"/>
        <v>2.1011615869859237</v>
      </c>
    </row>
    <row r="56" spans="1:4" x14ac:dyDescent="0.2">
      <c r="A56" s="14">
        <v>1991</v>
      </c>
      <c r="B56" s="26">
        <v>1.3616666666999999</v>
      </c>
      <c r="C56" s="12">
        <v>1.102138557</v>
      </c>
      <c r="D56" s="12">
        <f t="shared" si="2"/>
        <v>1.9704974728311222</v>
      </c>
    </row>
    <row r="57" spans="1:4" x14ac:dyDescent="0.2">
      <c r="A57" s="14">
        <v>1992</v>
      </c>
      <c r="B57" s="26">
        <v>1.4030833332999999</v>
      </c>
      <c r="C57" s="12">
        <v>1.0868600999</v>
      </c>
      <c r="D57" s="12">
        <f t="shared" si="2"/>
        <v>1.8858218880155448</v>
      </c>
    </row>
    <row r="58" spans="1:4" x14ac:dyDescent="0.2">
      <c r="A58" s="14">
        <v>1993</v>
      </c>
      <c r="B58" s="26">
        <v>1.44475</v>
      </c>
      <c r="C58" s="12">
        <v>1.0671866478000001</v>
      </c>
      <c r="D58" s="12">
        <f t="shared" si="2"/>
        <v>1.7982835527362462</v>
      </c>
    </row>
    <row r="59" spans="1:4" x14ac:dyDescent="0.2">
      <c r="A59" s="14">
        <v>1994</v>
      </c>
      <c r="B59" s="26">
        <v>1.4822500000000001</v>
      </c>
      <c r="C59" s="12">
        <v>1.0760134657</v>
      </c>
      <c r="D59" s="12">
        <f t="shared" si="2"/>
        <v>1.7672856038458509</v>
      </c>
    </row>
    <row r="60" spans="1:4" x14ac:dyDescent="0.2">
      <c r="A60" s="14">
        <v>1995</v>
      </c>
      <c r="B60" s="26">
        <v>1.5238333333</v>
      </c>
      <c r="C60" s="12">
        <v>1.1107076914</v>
      </c>
      <c r="D60" s="12">
        <f t="shared" si="2"/>
        <v>1.7744869195689918</v>
      </c>
    </row>
    <row r="61" spans="1:4" x14ac:dyDescent="0.2">
      <c r="A61" s="14">
        <v>1996</v>
      </c>
      <c r="B61" s="26">
        <v>1.5685833333000001</v>
      </c>
      <c r="C61" s="12">
        <v>1.2008545742000001</v>
      </c>
      <c r="D61" s="12">
        <f t="shared" si="2"/>
        <v>1.8637742746875563</v>
      </c>
    </row>
    <row r="62" spans="1:4" x14ac:dyDescent="0.2">
      <c r="A62" s="14">
        <v>1997</v>
      </c>
      <c r="B62" s="26">
        <v>1.6052500000000001</v>
      </c>
      <c r="C62" s="12">
        <v>1.1989373022000001</v>
      </c>
      <c r="D62" s="12">
        <f t="shared" si="2"/>
        <v>1.8182947565520067</v>
      </c>
    </row>
    <row r="63" spans="1:4" x14ac:dyDescent="0.2">
      <c r="A63" s="14">
        <v>1998</v>
      </c>
      <c r="B63" s="26">
        <v>1.6300833333</v>
      </c>
      <c r="C63" s="12">
        <v>1.0294869316999999</v>
      </c>
      <c r="D63" s="12">
        <f t="shared" si="2"/>
        <v>1.5375226541931153</v>
      </c>
    </row>
    <row r="64" spans="1:4" x14ac:dyDescent="0.2">
      <c r="A64" s="14">
        <v>1999</v>
      </c>
      <c r="B64" s="26">
        <v>1.6658333332999999</v>
      </c>
      <c r="C64" s="12">
        <v>1.1393145654000001</v>
      </c>
      <c r="D64" s="12">
        <f t="shared" si="2"/>
        <v>1.6650320360860809</v>
      </c>
    </row>
    <row r="65" spans="1:5" x14ac:dyDescent="0.2">
      <c r="A65" s="14">
        <v>2000</v>
      </c>
      <c r="B65" s="26">
        <v>1.7219166667000001</v>
      </c>
      <c r="C65" s="12">
        <v>1.4875575560000001</v>
      </c>
      <c r="D65" s="12">
        <f t="shared" si="2"/>
        <v>2.1031591657990329</v>
      </c>
    </row>
    <row r="66" spans="1:5" x14ac:dyDescent="0.2">
      <c r="A66" s="14">
        <v>2001</v>
      </c>
      <c r="B66" s="26">
        <v>1.7704166667000001</v>
      </c>
      <c r="C66" s="12">
        <v>1.4252257169</v>
      </c>
      <c r="D66" s="12">
        <f t="shared" si="2"/>
        <v>1.959831136905958</v>
      </c>
    </row>
    <row r="67" spans="1:5" x14ac:dyDescent="0.2">
      <c r="A67" s="14">
        <v>2002</v>
      </c>
      <c r="B67" s="26">
        <v>1.7986666667</v>
      </c>
      <c r="C67" s="12">
        <v>1.3440247088999999</v>
      </c>
      <c r="D67" s="12">
        <f t="shared" si="2"/>
        <v>1.8191439194895742</v>
      </c>
    </row>
    <row r="68" spans="1:5" x14ac:dyDescent="0.2">
      <c r="A68" s="14">
        <v>2003</v>
      </c>
      <c r="B68" s="26">
        <v>1.84</v>
      </c>
      <c r="C68" s="12">
        <v>1.5582411694</v>
      </c>
      <c r="D68" s="12">
        <f t="shared" si="2"/>
        <v>2.0617088912331401</v>
      </c>
    </row>
    <row r="69" spans="1:5" x14ac:dyDescent="0.2">
      <c r="A69" s="14">
        <v>2004</v>
      </c>
      <c r="B69" s="26">
        <v>1.8890833332999999</v>
      </c>
      <c r="C69" s="12">
        <v>1.8512263506</v>
      </c>
      <c r="D69" s="12">
        <f t="shared" si="2"/>
        <v>2.3857168585401878</v>
      </c>
    </row>
    <row r="70" spans="1:5" x14ac:dyDescent="0.2">
      <c r="A70" s="14">
        <v>2005</v>
      </c>
      <c r="B70" s="26">
        <v>1.9526666667000001</v>
      </c>
      <c r="C70" s="12">
        <v>2.2708162269000001</v>
      </c>
      <c r="D70" s="12">
        <f t="shared" si="2"/>
        <v>2.8311597068412011</v>
      </c>
    </row>
    <row r="71" spans="1:5" x14ac:dyDescent="0.2">
      <c r="A71" s="14">
        <v>2006</v>
      </c>
      <c r="B71" s="26">
        <v>2.0155833332999999</v>
      </c>
      <c r="C71" s="12">
        <v>2.5758821333999999</v>
      </c>
      <c r="D71" s="12">
        <f t="shared" si="2"/>
        <v>3.1112558105070702</v>
      </c>
    </row>
    <row r="72" spans="1:5" x14ac:dyDescent="0.2">
      <c r="A72" s="14">
        <v>2007</v>
      </c>
      <c r="B72" s="26">
        <v>2.0734416667</v>
      </c>
      <c r="C72" s="12">
        <v>2.8058691349</v>
      </c>
      <c r="D72" s="12">
        <f t="shared" si="2"/>
        <v>3.2944739859802055</v>
      </c>
    </row>
    <row r="73" spans="1:5" x14ac:dyDescent="0.2">
      <c r="A73" s="14">
        <v>2008</v>
      </c>
      <c r="B73" s="26">
        <v>2.1525425</v>
      </c>
      <c r="C73" s="12">
        <v>3.2565132109000001</v>
      </c>
      <c r="D73" s="12">
        <f t="shared" si="2"/>
        <v>3.6830838127418595</v>
      </c>
    </row>
    <row r="74" spans="1:5" x14ac:dyDescent="0.2">
      <c r="A74" s="14">
        <v>2009</v>
      </c>
      <c r="B74" s="26">
        <v>2.1456466666999998</v>
      </c>
      <c r="C74" s="12">
        <v>2.3493406569999999</v>
      </c>
      <c r="D74" s="12">
        <f t="shared" si="2"/>
        <v>2.665620260592894</v>
      </c>
    </row>
    <row r="75" spans="1:5" x14ac:dyDescent="0.2">
      <c r="A75" s="14">
        <v>2010</v>
      </c>
      <c r="B75" s="26">
        <v>2.1807616667</v>
      </c>
      <c r="C75" s="12">
        <v>2.7814366508999999</v>
      </c>
      <c r="D75" s="12">
        <f t="shared" si="2"/>
        <v>3.1050704695343376</v>
      </c>
    </row>
    <row r="76" spans="1:5" x14ac:dyDescent="0.2">
      <c r="A76" s="14">
        <v>2011</v>
      </c>
      <c r="B76" s="26">
        <v>2.2492299999999998</v>
      </c>
      <c r="C76" s="12">
        <v>3.5262977795000001</v>
      </c>
      <c r="D76" s="12">
        <f t="shared" si="2"/>
        <v>3.8167666487570719</v>
      </c>
    </row>
    <row r="77" spans="1:5" x14ac:dyDescent="0.2">
      <c r="A77" s="14">
        <v>2012</v>
      </c>
      <c r="B77" s="26">
        <v>2.2959633333</v>
      </c>
      <c r="C77" s="12">
        <v>3.6269416270999999</v>
      </c>
      <c r="D77" s="12">
        <f t="shared" si="2"/>
        <v>3.8457948221021176</v>
      </c>
    </row>
    <row r="78" spans="1:5" x14ac:dyDescent="0.2">
      <c r="A78" s="14">
        <v>2013</v>
      </c>
      <c r="B78" s="26">
        <v>2.3296358332999998</v>
      </c>
      <c r="C78" s="12">
        <v>3.5055298588000001</v>
      </c>
      <c r="D78" s="12">
        <f t="shared" si="2"/>
        <v>3.6633306980340552</v>
      </c>
    </row>
    <row r="79" spans="1:5" x14ac:dyDescent="0.2">
      <c r="A79" s="14">
        <v>2014</v>
      </c>
      <c r="B79" s="26">
        <v>2.3671466667000001</v>
      </c>
      <c r="C79" s="12">
        <v>3.3638242365000002</v>
      </c>
      <c r="D79" s="12">
        <f t="shared" si="2"/>
        <v>3.4595421036892002</v>
      </c>
    </row>
    <row r="80" spans="1:5" x14ac:dyDescent="0.2">
      <c r="A80" s="14">
        <v>2015</v>
      </c>
      <c r="B80" s="26">
        <v>2.3699516667</v>
      </c>
      <c r="C80" s="12">
        <v>2.4282992426000001</v>
      </c>
      <c r="D80" s="12">
        <f t="shared" ref="D80" si="3">C80*$B$84/B80</f>
        <v>2.4944408370734097</v>
      </c>
      <c r="E80" s="10" t="s">
        <v>182</v>
      </c>
    </row>
    <row r="81" spans="1:5" x14ac:dyDescent="0.2">
      <c r="A81" s="14">
        <v>2016</v>
      </c>
      <c r="B81" s="26">
        <v>2.4001991481</v>
      </c>
      <c r="C81" s="12">
        <v>2.1489022192</v>
      </c>
      <c r="D81" s="12">
        <f t="shared" si="2"/>
        <v>2.1796154091599216</v>
      </c>
      <c r="E81" s="10" t="s">
        <v>183</v>
      </c>
    </row>
    <row r="82" spans="1:5" x14ac:dyDescent="0.2">
      <c r="A82" s="14">
        <v>2017</v>
      </c>
      <c r="B82" s="27">
        <v>2.4596459167</v>
      </c>
      <c r="C82" s="21">
        <v>2.3817955111</v>
      </c>
      <c r="D82" s="21">
        <f t="shared" ref="D82" si="4">C82*$B$84/B82</f>
        <v>2.3574493627662383</v>
      </c>
      <c r="E82" s="14">
        <v>1</v>
      </c>
    </row>
    <row r="83" spans="1:5" x14ac:dyDescent="0.2">
      <c r="A83" s="14">
        <v>2018</v>
      </c>
      <c r="B83" s="27">
        <v>2.5209538333000001</v>
      </c>
      <c r="C83" s="21">
        <v>2.4148196818000001</v>
      </c>
      <c r="D83" s="21">
        <f t="shared" si="2"/>
        <v>2.3320094548995352</v>
      </c>
      <c r="E83" s="14">
        <v>1</v>
      </c>
    </row>
    <row r="84" spans="1:5" x14ac:dyDescent="0.2">
      <c r="A84" s="15" t="str">
        <f>"Base CPI ("&amp;TEXT('Notes and Sources'!$G$7,"m/yyyy")&amp;")"</f>
        <v>Base CPI (1/2017)</v>
      </c>
      <c r="B84" s="28">
        <v>2.434504</v>
      </c>
      <c r="C84" s="16"/>
      <c r="D84" s="16"/>
      <c r="E84" s="20"/>
    </row>
    <row r="85" spans="1:5" x14ac:dyDescent="0.2">
      <c r="A85" s="42" t="str">
        <f>A1&amp;" "&amp;TEXT(C1,"Mmmm yyyy")</f>
        <v>EIA Short-Term Energy Outlook, January 2017</v>
      </c>
      <c r="B85" s="42"/>
      <c r="C85" s="42"/>
      <c r="D85" s="42"/>
      <c r="E85" s="42"/>
    </row>
    <row r="86" spans="1:5" x14ac:dyDescent="0.2">
      <c r="A86" s="37" t="s">
        <v>184</v>
      </c>
      <c r="B86" s="37"/>
      <c r="C86" s="37"/>
      <c r="D86" s="37"/>
      <c r="E86" s="37"/>
    </row>
    <row r="87" spans="1:5" x14ac:dyDescent="0.2">
      <c r="A87" s="34" t="str">
        <f>"Real Price ("&amp;TEXT($C$1,"mmm yyyy")&amp;" $)"</f>
        <v>Real Price (Jan 2017 $)</v>
      </c>
      <c r="B87" s="34"/>
      <c r="C87" s="34"/>
      <c r="D87" s="34"/>
      <c r="E87" s="34"/>
    </row>
    <row r="88" spans="1:5" x14ac:dyDescent="0.2">
      <c r="A88" s="38" t="s">
        <v>167</v>
      </c>
      <c r="B88" s="38"/>
      <c r="C88" s="38"/>
      <c r="D88" s="38"/>
      <c r="E88" s="38"/>
    </row>
  </sheetData>
  <mergeCells count="6">
    <mergeCell ref="A88:E88"/>
    <mergeCell ref="C39:D39"/>
    <mergeCell ref="C1:D1"/>
    <mergeCell ref="A1:B1"/>
    <mergeCell ref="A85:E85"/>
    <mergeCell ref="A86:E86"/>
  </mergeCells>
  <phoneticPr fontId="3" type="noConversion"/>
  <hyperlinks>
    <hyperlink ref="A3" location="Contents!B4" display="Return to Contents"/>
    <hyperlink ref="A88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42745</v>
      </c>
      <c r="D1" s="41"/>
    </row>
    <row r="2" spans="1:4" ht="15.75" x14ac:dyDescent="0.25">
      <c r="A2" s="11" t="s">
        <v>221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171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23</v>
      </c>
      <c r="B41" s="26">
        <v>0.55900000000000005</v>
      </c>
      <c r="C41" s="12">
        <v>0.59950179100000001</v>
      </c>
      <c r="D41" s="12">
        <f>C41*$B$213/B41</f>
        <v>2.6108935745915276</v>
      </c>
    </row>
    <row r="42" spans="1:4" x14ac:dyDescent="0.2">
      <c r="A42" s="14" t="s">
        <v>24</v>
      </c>
      <c r="B42" s="26">
        <v>0.56399999999999995</v>
      </c>
      <c r="C42" s="12">
        <v>0.60284331520000001</v>
      </c>
      <c r="D42" s="12">
        <f>C42*$B$213/B42</f>
        <v>2.6021710323185481</v>
      </c>
    </row>
    <row r="43" spans="1:4" x14ac:dyDescent="0.2">
      <c r="A43" s="14" t="s">
        <v>25</v>
      </c>
      <c r="B43" s="26">
        <v>0.57299999999999995</v>
      </c>
      <c r="C43" s="12">
        <v>0.62689555320000001</v>
      </c>
      <c r="D43" s="12">
        <f>C43*$B$213/B43</f>
        <v>2.6634899334164275</v>
      </c>
    </row>
    <row r="44" spans="1:4" x14ac:dyDescent="0.2">
      <c r="A44" s="14" t="s">
        <v>26</v>
      </c>
      <c r="B44" s="26">
        <v>0.58133333333000003</v>
      </c>
      <c r="C44" s="12">
        <v>0.62796344640000001</v>
      </c>
      <c r="D44" s="12">
        <f>C44*$B$213/B44</f>
        <v>2.6297812880562241</v>
      </c>
    </row>
    <row r="45" spans="1:4" x14ac:dyDescent="0.2">
      <c r="A45" s="14" t="s">
        <v>27</v>
      </c>
      <c r="B45" s="26">
        <v>0.59199999999999997</v>
      </c>
      <c r="C45" s="12">
        <v>0.63577560619999995</v>
      </c>
      <c r="D45" s="12">
        <f>C45*$B$213/B45</f>
        <v>2.6145240817505484</v>
      </c>
    </row>
    <row r="46" spans="1:4" x14ac:dyDescent="0.2">
      <c r="A46" s="14" t="s">
        <v>28</v>
      </c>
      <c r="B46" s="26">
        <v>0.60233333333000005</v>
      </c>
      <c r="C46" s="12">
        <v>0.65841168169999997</v>
      </c>
      <c r="D46" s="12">
        <f>C46*$B$213/B46</f>
        <v>2.6611608291437419</v>
      </c>
    </row>
    <row r="47" spans="1:4" x14ac:dyDescent="0.2">
      <c r="A47" s="14" t="s">
        <v>29</v>
      </c>
      <c r="B47" s="26">
        <v>0.61066666667000002</v>
      </c>
      <c r="C47" s="12">
        <v>0.666684414</v>
      </c>
      <c r="D47" s="12">
        <f>C47*$B$213/B47</f>
        <v>2.6578262106088371</v>
      </c>
    </row>
    <row r="48" spans="1:4" x14ac:dyDescent="0.2">
      <c r="A48" s="14" t="s">
        <v>30</v>
      </c>
      <c r="B48" s="26">
        <v>0.61966666667000003</v>
      </c>
      <c r="C48" s="12">
        <v>0.66468291499999999</v>
      </c>
      <c r="D48" s="12">
        <f>C48*$B$213/B48</f>
        <v>2.6113607562514072</v>
      </c>
    </row>
    <row r="49" spans="1:4" x14ac:dyDescent="0.2">
      <c r="A49" s="14" t="s">
        <v>31</v>
      </c>
      <c r="B49" s="26">
        <v>0.63033333332999997</v>
      </c>
      <c r="C49" s="12">
        <v>0.64734181830000004</v>
      </c>
      <c r="D49" s="12">
        <f>C49*$B$213/B49</f>
        <v>2.5001949963410217</v>
      </c>
    </row>
    <row r="50" spans="1:4" x14ac:dyDescent="0.2">
      <c r="A50" s="14" t="s">
        <v>32</v>
      </c>
      <c r="B50" s="26">
        <v>0.64466666667000005</v>
      </c>
      <c r="C50" s="12">
        <v>0.65585991740000005</v>
      </c>
      <c r="D50" s="12">
        <f>C50*$B$213/B50</f>
        <v>2.4767739281412311</v>
      </c>
    </row>
    <row r="51" spans="1:4" x14ac:dyDescent="0.2">
      <c r="A51" s="14" t="s">
        <v>33</v>
      </c>
      <c r="B51" s="26">
        <v>0.65966666666999996</v>
      </c>
      <c r="C51" s="12">
        <v>0.68114944700000002</v>
      </c>
      <c r="D51" s="12">
        <f>C51*$B$213/B51</f>
        <v>2.5137863364996091</v>
      </c>
    </row>
    <row r="52" spans="1:4" x14ac:dyDescent="0.2">
      <c r="A52" s="14" t="s">
        <v>34</v>
      </c>
      <c r="B52" s="26">
        <v>0.67500000000000004</v>
      </c>
      <c r="C52" s="12">
        <v>0.6967000216</v>
      </c>
      <c r="D52" s="12">
        <f>C52*$B$213/B52</f>
        <v>2.5127688731633873</v>
      </c>
    </row>
    <row r="53" spans="1:4" x14ac:dyDescent="0.2">
      <c r="A53" s="14" t="s">
        <v>35</v>
      </c>
      <c r="B53" s="26">
        <v>0.69199999999999995</v>
      </c>
      <c r="C53" s="12">
        <v>0.73425977649999996</v>
      </c>
      <c r="D53" s="12">
        <f>C53*$B$213/B53</f>
        <v>2.5831768250409772</v>
      </c>
    </row>
    <row r="54" spans="1:4" x14ac:dyDescent="0.2">
      <c r="A54" s="14" t="s">
        <v>36</v>
      </c>
      <c r="B54" s="26">
        <v>0.71399999999999997</v>
      </c>
      <c r="C54" s="12">
        <v>0.8491741303</v>
      </c>
      <c r="D54" s="12">
        <f>C54*$B$213/B54</f>
        <v>2.8954031049185871</v>
      </c>
    </row>
    <row r="55" spans="1:4" x14ac:dyDescent="0.2">
      <c r="A55" s="14" t="s">
        <v>37</v>
      </c>
      <c r="B55" s="26">
        <v>0.73699999999999999</v>
      </c>
      <c r="C55" s="12">
        <v>0.98495482190000005</v>
      </c>
      <c r="D55" s="12">
        <f>C55*$B$213/B55</f>
        <v>3.2535637092738643</v>
      </c>
    </row>
    <row r="56" spans="1:4" x14ac:dyDescent="0.2">
      <c r="A56" s="14" t="s">
        <v>38</v>
      </c>
      <c r="B56" s="26">
        <v>0.76033333332999997</v>
      </c>
      <c r="C56" s="12">
        <v>1.0444937969999999</v>
      </c>
      <c r="D56" s="12">
        <f>C56*$B$213/B56</f>
        <v>3.3443546603895253</v>
      </c>
    </row>
    <row r="57" spans="1:4" x14ac:dyDescent="0.2">
      <c r="A57" s="14" t="s">
        <v>39</v>
      </c>
      <c r="B57" s="26">
        <v>0.79033333333</v>
      </c>
      <c r="C57" s="12">
        <v>1.1968262656999999</v>
      </c>
      <c r="D57" s="12">
        <f>C57*$B$213/B57</f>
        <v>3.6866448728350925</v>
      </c>
    </row>
    <row r="58" spans="1:4" x14ac:dyDescent="0.2">
      <c r="A58" s="14" t="s">
        <v>40</v>
      </c>
      <c r="B58" s="26">
        <v>0.81699999999999995</v>
      </c>
      <c r="C58" s="12">
        <v>1.2663121463</v>
      </c>
      <c r="D58" s="12">
        <f>C58*$B$213/B58</f>
        <v>3.7733684032018795</v>
      </c>
    </row>
    <row r="59" spans="1:4" x14ac:dyDescent="0.2">
      <c r="A59" s="14" t="s">
        <v>41</v>
      </c>
      <c r="B59" s="26">
        <v>0.83233333333000004</v>
      </c>
      <c r="C59" s="12">
        <v>1.2651703316</v>
      </c>
      <c r="D59" s="12">
        <f>C59*$B$213/B59</f>
        <v>3.7005152979261449</v>
      </c>
    </row>
    <row r="60" spans="1:4" x14ac:dyDescent="0.2">
      <c r="A60" s="14" t="s">
        <v>42</v>
      </c>
      <c r="B60" s="26">
        <v>0.85566666667000002</v>
      </c>
      <c r="C60" s="12">
        <v>1.2527451889000001</v>
      </c>
      <c r="D60" s="12">
        <f>C60*$B$213/B60</f>
        <v>3.5642538060139364</v>
      </c>
    </row>
    <row r="61" spans="1:4" x14ac:dyDescent="0.2">
      <c r="A61" s="14" t="s">
        <v>43</v>
      </c>
      <c r="B61" s="26">
        <v>0.87933333332999997</v>
      </c>
      <c r="C61" s="12">
        <v>1.3646498016999999</v>
      </c>
      <c r="D61" s="12">
        <f>C61*$B$213/B61</f>
        <v>3.7781410927033177</v>
      </c>
    </row>
    <row r="62" spans="1:4" x14ac:dyDescent="0.2">
      <c r="A62" s="14" t="s">
        <v>44</v>
      </c>
      <c r="B62" s="26">
        <v>0.89766666666999995</v>
      </c>
      <c r="C62" s="12">
        <v>1.4007799969000001</v>
      </c>
      <c r="D62" s="12">
        <f>C62*$B$213/B62</f>
        <v>3.7989652865507333</v>
      </c>
    </row>
    <row r="63" spans="1:4" x14ac:dyDescent="0.2">
      <c r="A63" s="14" t="s">
        <v>45</v>
      </c>
      <c r="B63" s="26">
        <v>0.92266666666999997</v>
      </c>
      <c r="C63" s="12">
        <v>1.3780565559</v>
      </c>
      <c r="D63" s="12">
        <f>C63*$B$213/B63</f>
        <v>3.6360739135325</v>
      </c>
    </row>
    <row r="64" spans="1:4" x14ac:dyDescent="0.2">
      <c r="A64" s="14" t="s">
        <v>46</v>
      </c>
      <c r="B64" s="26">
        <v>0.93766666666999998</v>
      </c>
      <c r="C64" s="12">
        <v>1.3683017086</v>
      </c>
      <c r="D64" s="12">
        <f>C64*$B$213/B64</f>
        <v>3.5525801451635539</v>
      </c>
    </row>
    <row r="65" spans="1:4" x14ac:dyDescent="0.2">
      <c r="A65" s="14" t="s">
        <v>47</v>
      </c>
      <c r="B65" s="26">
        <v>0.94599999999999995</v>
      </c>
      <c r="C65" s="12">
        <v>1.2826872036000001</v>
      </c>
      <c r="D65" s="12">
        <f>C65*$B$213/B65</f>
        <v>3.3009589089989584</v>
      </c>
    </row>
    <row r="66" spans="1:4" x14ac:dyDescent="0.2">
      <c r="A66" s="14" t="s">
        <v>48</v>
      </c>
      <c r="B66" s="26">
        <v>0.95966666667</v>
      </c>
      <c r="C66" s="12">
        <v>1.2271940294999999</v>
      </c>
      <c r="D66" s="12">
        <f>C66*$B$213/B66</f>
        <v>3.1131734354812339</v>
      </c>
    </row>
    <row r="67" spans="1:4" x14ac:dyDescent="0.2">
      <c r="A67" s="14" t="s">
        <v>49</v>
      </c>
      <c r="B67" s="26">
        <v>0.97633333333000005</v>
      </c>
      <c r="C67" s="12">
        <v>1.2854954635</v>
      </c>
      <c r="D67" s="12">
        <f>C67*$B$213/B67</f>
        <v>3.2054051019630814</v>
      </c>
    </row>
    <row r="68" spans="1:4" x14ac:dyDescent="0.2">
      <c r="A68" s="14" t="s">
        <v>50</v>
      </c>
      <c r="B68" s="26">
        <v>0.97933333333000006</v>
      </c>
      <c r="C68" s="12">
        <v>1.2375507007</v>
      </c>
      <c r="D68" s="12">
        <f>C68*$B$213/B68</f>
        <v>3.0764010868623628</v>
      </c>
    </row>
    <row r="69" spans="1:4" x14ac:dyDescent="0.2">
      <c r="A69" s="14" t="s">
        <v>51</v>
      </c>
      <c r="B69" s="26">
        <v>0.98</v>
      </c>
      <c r="C69" s="12">
        <v>1.1471895153</v>
      </c>
      <c r="D69" s="12">
        <f>C69*$B$213/B69</f>
        <v>2.8498341466897057</v>
      </c>
    </row>
    <row r="70" spans="1:4" x14ac:dyDescent="0.2">
      <c r="A70" s="14" t="s">
        <v>52</v>
      </c>
      <c r="B70" s="26">
        <v>0.99133333332999996</v>
      </c>
      <c r="C70" s="12">
        <v>1.2214854500000001</v>
      </c>
      <c r="D70" s="12">
        <f>C70*$B$213/B70</f>
        <v>2.9997086892839264</v>
      </c>
    </row>
    <row r="71" spans="1:4" x14ac:dyDescent="0.2">
      <c r="A71" s="14" t="s">
        <v>53</v>
      </c>
      <c r="B71" s="26">
        <v>1.0009999999999999</v>
      </c>
      <c r="C71" s="12">
        <v>1.2474156087999999</v>
      </c>
      <c r="D71" s="12">
        <f>C71*$B$213/B71</f>
        <v>3.0338044848012342</v>
      </c>
    </row>
    <row r="72" spans="1:4" x14ac:dyDescent="0.2">
      <c r="A72" s="14" t="s">
        <v>54</v>
      </c>
      <c r="B72" s="26">
        <v>1.0109999999999999</v>
      </c>
      <c r="C72" s="12">
        <v>1.2006220433999999</v>
      </c>
      <c r="D72" s="12">
        <f>C72*$B$213/B72</f>
        <v>2.8911168814495287</v>
      </c>
    </row>
    <row r="73" spans="1:4" x14ac:dyDescent="0.2">
      <c r="A73" s="14" t="s">
        <v>55</v>
      </c>
      <c r="B73" s="26">
        <v>1.0253333333000001</v>
      </c>
      <c r="C73" s="12">
        <v>1.1707279850000001</v>
      </c>
      <c r="D73" s="12">
        <f>C73*$B$213/B73</f>
        <v>2.7797223301239571</v>
      </c>
    </row>
    <row r="74" spans="1:4" x14ac:dyDescent="0.2">
      <c r="A74" s="14" t="s">
        <v>56</v>
      </c>
      <c r="B74" s="26">
        <v>1.0349999999999999</v>
      </c>
      <c r="C74" s="12">
        <v>1.2010832806</v>
      </c>
      <c r="D74" s="12">
        <f>C74*$B$213/B74</f>
        <v>2.8251614018877516</v>
      </c>
    </row>
    <row r="75" spans="1:4" x14ac:dyDescent="0.2">
      <c r="A75" s="14" t="s">
        <v>57</v>
      </c>
      <c r="B75" s="26">
        <v>1.044</v>
      </c>
      <c r="C75" s="12">
        <v>1.1688317168</v>
      </c>
      <c r="D75" s="12">
        <f>C75*$B$213/B75</f>
        <v>2.7255991282341641</v>
      </c>
    </row>
    <row r="76" spans="1:4" x14ac:dyDescent="0.2">
      <c r="A76" s="14" t="s">
        <v>58</v>
      </c>
      <c r="B76" s="26">
        <v>1.0529999999999999</v>
      </c>
      <c r="C76" s="12">
        <v>1.1619418754999999</v>
      </c>
      <c r="D76" s="12">
        <f>C76*$B$213/B76</f>
        <v>2.6863743054817211</v>
      </c>
    </row>
    <row r="77" spans="1:4" x14ac:dyDescent="0.2">
      <c r="A77" s="14" t="s">
        <v>59</v>
      </c>
      <c r="B77" s="26">
        <v>1.0626666667</v>
      </c>
      <c r="C77" s="12">
        <v>1.1053324133</v>
      </c>
      <c r="D77" s="12">
        <f>C77*$B$213/B77</f>
        <v>2.5322486023438784</v>
      </c>
    </row>
    <row r="78" spans="1:4" x14ac:dyDescent="0.2">
      <c r="A78" s="14" t="s">
        <v>60</v>
      </c>
      <c r="B78" s="26">
        <v>1.0723333333</v>
      </c>
      <c r="C78" s="12">
        <v>1.1961445622</v>
      </c>
      <c r="D78" s="12">
        <f>C78*$B$213/B78</f>
        <v>2.715590974210135</v>
      </c>
    </row>
    <row r="79" spans="1:4" x14ac:dyDescent="0.2">
      <c r="A79" s="14" t="s">
        <v>61</v>
      </c>
      <c r="B79" s="26">
        <v>1.079</v>
      </c>
      <c r="C79" s="12">
        <v>1.1947198341</v>
      </c>
      <c r="D79" s="12">
        <f>C79*$B$213/B79</f>
        <v>2.6955979749729253</v>
      </c>
    </row>
    <row r="80" spans="1:4" x14ac:dyDescent="0.2">
      <c r="A80" s="14" t="s">
        <v>62</v>
      </c>
      <c r="B80" s="26">
        <v>1.0900000000000001</v>
      </c>
      <c r="C80" s="12">
        <v>1.1651829764999999</v>
      </c>
      <c r="D80" s="12">
        <f>C80*$B$213/B80</f>
        <v>2.6024244192854638</v>
      </c>
    </row>
    <row r="81" spans="1:4" x14ac:dyDescent="0.2">
      <c r="A81" s="14" t="s">
        <v>63</v>
      </c>
      <c r="B81" s="26">
        <v>1.0956666666999999</v>
      </c>
      <c r="C81" s="12">
        <v>1.053504145</v>
      </c>
      <c r="D81" s="12">
        <f>C81*$B$213/B81</f>
        <v>2.3408214678500636</v>
      </c>
    </row>
    <row r="82" spans="1:4" x14ac:dyDescent="0.2">
      <c r="A82" s="14" t="s">
        <v>64</v>
      </c>
      <c r="B82" s="26">
        <v>1.0903333333</v>
      </c>
      <c r="C82" s="12">
        <v>0.89144064021000002</v>
      </c>
      <c r="D82" s="12">
        <f>C82*$B$213/B82</f>
        <v>1.9904149841823477</v>
      </c>
    </row>
    <row r="83" spans="1:4" x14ac:dyDescent="0.2">
      <c r="A83" s="14" t="s">
        <v>65</v>
      </c>
      <c r="B83" s="26">
        <v>1.097</v>
      </c>
      <c r="C83" s="12">
        <v>0.82853970535999999</v>
      </c>
      <c r="D83" s="12">
        <f>C83*$B$213/B83</f>
        <v>1.8387267336898281</v>
      </c>
    </row>
    <row r="84" spans="1:4" x14ac:dyDescent="0.2">
      <c r="A84" s="14" t="s">
        <v>66</v>
      </c>
      <c r="B84" s="26">
        <v>1.1046666667</v>
      </c>
      <c r="C84" s="12">
        <v>0.78263189772999997</v>
      </c>
      <c r="D84" s="12">
        <f>C84*$B$213/B84</f>
        <v>1.7247922318893627</v>
      </c>
    </row>
    <row r="85" spans="1:4" x14ac:dyDescent="0.2">
      <c r="A85" s="14" t="s">
        <v>67</v>
      </c>
      <c r="B85" s="26">
        <v>1.1180000000000001</v>
      </c>
      <c r="C85" s="12">
        <v>0.85109575548000005</v>
      </c>
      <c r="D85" s="12">
        <f>C85*$B$213/B85</f>
        <v>1.8533059222710928</v>
      </c>
    </row>
    <row r="86" spans="1:4" x14ac:dyDescent="0.2">
      <c r="A86" s="14" t="s">
        <v>68</v>
      </c>
      <c r="B86" s="26">
        <v>1.1306666667</v>
      </c>
      <c r="C86" s="12">
        <v>0.91375780877000001</v>
      </c>
      <c r="D86" s="12">
        <f>C86*$B$213/B86</f>
        <v>1.9674649531983057</v>
      </c>
    </row>
    <row r="87" spans="1:4" x14ac:dyDescent="0.2">
      <c r="A87" s="14" t="s">
        <v>69</v>
      </c>
      <c r="B87" s="26">
        <v>1.1426666667000001</v>
      </c>
      <c r="C87" s="12">
        <v>0.94953738866000004</v>
      </c>
      <c r="D87" s="12">
        <f>C87*$B$213/B87</f>
        <v>2.0230331716232994</v>
      </c>
    </row>
    <row r="88" spans="1:4" x14ac:dyDescent="0.2">
      <c r="A88" s="14" t="s">
        <v>70</v>
      </c>
      <c r="B88" s="26">
        <v>1.1533333333</v>
      </c>
      <c r="C88" s="12">
        <v>0.92895915818999997</v>
      </c>
      <c r="D88" s="12">
        <f>C88*$B$213/B88</f>
        <v>1.9608856530481651</v>
      </c>
    </row>
    <row r="89" spans="1:4" x14ac:dyDescent="0.2">
      <c r="A89" s="14" t="s">
        <v>71</v>
      </c>
      <c r="B89" s="26">
        <v>1.1623333333000001</v>
      </c>
      <c r="C89" s="12">
        <v>0.87432974177</v>
      </c>
      <c r="D89" s="12">
        <f>C89*$B$213/B89</f>
        <v>1.8312812621615209</v>
      </c>
    </row>
    <row r="90" spans="1:4" x14ac:dyDescent="0.2">
      <c r="A90" s="14" t="s">
        <v>72</v>
      </c>
      <c r="B90" s="26">
        <v>1.1756666667</v>
      </c>
      <c r="C90" s="12">
        <v>0.91617792561</v>
      </c>
      <c r="D90" s="12">
        <f>C90*$B$213/B90</f>
        <v>1.897169399954076</v>
      </c>
    </row>
    <row r="91" spans="1:4" x14ac:dyDescent="0.2">
      <c r="A91" s="14" t="s">
        <v>73</v>
      </c>
      <c r="B91" s="26">
        <v>1.19</v>
      </c>
      <c r="C91" s="12">
        <v>0.94047434060000001</v>
      </c>
      <c r="D91" s="12">
        <f>C91*$B$213/B91</f>
        <v>1.924023986628624</v>
      </c>
    </row>
    <row r="92" spans="1:4" x14ac:dyDescent="0.2">
      <c r="A92" s="14" t="s">
        <v>74</v>
      </c>
      <c r="B92" s="26">
        <v>1.2030000000000001</v>
      </c>
      <c r="C92" s="12">
        <v>0.90316806490000001</v>
      </c>
      <c r="D92" s="12">
        <f>C92*$B$213/B92</f>
        <v>1.8277358825197916</v>
      </c>
    </row>
    <row r="93" spans="1:4" x14ac:dyDescent="0.2">
      <c r="A93" s="14" t="s">
        <v>75</v>
      </c>
      <c r="B93" s="26">
        <v>1.2166666666999999</v>
      </c>
      <c r="C93" s="12">
        <v>0.88651852856000002</v>
      </c>
      <c r="D93" s="12">
        <f>C93*$B$213/B93</f>
        <v>1.7738900579131271</v>
      </c>
    </row>
    <row r="94" spans="1:4" x14ac:dyDescent="0.2">
      <c r="A94" s="14" t="s">
        <v>76</v>
      </c>
      <c r="B94" s="26">
        <v>1.2363333332999999</v>
      </c>
      <c r="C94" s="12">
        <v>1.0699977025</v>
      </c>
      <c r="D94" s="12">
        <f>C94*$B$213/B94</f>
        <v>2.10696712331946</v>
      </c>
    </row>
    <row r="95" spans="1:4" x14ac:dyDescent="0.2">
      <c r="A95" s="14" t="s">
        <v>77</v>
      </c>
      <c r="B95" s="26">
        <v>1.246</v>
      </c>
      <c r="C95" s="12">
        <v>1.0244178937999999</v>
      </c>
      <c r="D95" s="12">
        <f>C95*$B$213/B95</f>
        <v>2.001564574741312</v>
      </c>
    </row>
    <row r="96" spans="1:4" x14ac:dyDescent="0.2">
      <c r="A96" s="14" t="s">
        <v>78</v>
      </c>
      <c r="B96" s="26">
        <v>1.2586666666999999</v>
      </c>
      <c r="C96" s="12">
        <v>0.9600175541</v>
      </c>
      <c r="D96" s="12">
        <f>C96*$B$213/B96</f>
        <v>1.8568590377103587</v>
      </c>
    </row>
    <row r="97" spans="1:4" x14ac:dyDescent="0.2">
      <c r="A97" s="14" t="s">
        <v>79</v>
      </c>
      <c r="B97" s="26">
        <v>1.2803333333</v>
      </c>
      <c r="C97" s="12">
        <v>0.99207094128999995</v>
      </c>
      <c r="D97" s="12">
        <f>C97*$B$213/B97</f>
        <v>1.8863842813724159</v>
      </c>
    </row>
    <row r="98" spans="1:4" x14ac:dyDescent="0.2">
      <c r="A98" s="14" t="s">
        <v>80</v>
      </c>
      <c r="B98" s="26">
        <v>1.2929999999999999</v>
      </c>
      <c r="C98" s="12">
        <v>1.0344357207999999</v>
      </c>
      <c r="D98" s="12">
        <f>C98*$B$213/B98</f>
        <v>1.9476704563267464</v>
      </c>
    </row>
    <row r="99" spans="1:4" x14ac:dyDescent="0.2">
      <c r="A99" s="14" t="s">
        <v>81</v>
      </c>
      <c r="B99" s="26">
        <v>1.3153333332999999</v>
      </c>
      <c r="C99" s="12">
        <v>1.1507226679</v>
      </c>
      <c r="D99" s="12">
        <f>C99*$B$213/B99</f>
        <v>2.1298319345901287</v>
      </c>
    </row>
    <row r="100" spans="1:4" x14ac:dyDescent="0.2">
      <c r="A100" s="14" t="s">
        <v>82</v>
      </c>
      <c r="B100" s="26">
        <v>1.3376666666999999</v>
      </c>
      <c r="C100" s="12">
        <v>1.3292614466999999</v>
      </c>
      <c r="D100" s="12">
        <f>C100*$B$213/B100</f>
        <v>2.4192068095860679</v>
      </c>
    </row>
    <row r="101" spans="1:4" x14ac:dyDescent="0.2">
      <c r="A101" s="14" t="s">
        <v>83</v>
      </c>
      <c r="B101" s="26">
        <v>1.3476666666999999</v>
      </c>
      <c r="C101" s="12">
        <v>1.1037909839</v>
      </c>
      <c r="D101" s="12">
        <f>C101*$B$213/B101</f>
        <v>1.9939526827123575</v>
      </c>
    </row>
    <row r="102" spans="1:4" x14ac:dyDescent="0.2">
      <c r="A102" s="14" t="s">
        <v>84</v>
      </c>
      <c r="B102" s="26">
        <v>1.3556666666999999</v>
      </c>
      <c r="C102" s="12">
        <v>1.1107142346000001</v>
      </c>
      <c r="D102" s="12">
        <f>C102*$B$213/B102</f>
        <v>1.9946188199588037</v>
      </c>
    </row>
    <row r="103" spans="1:4" x14ac:dyDescent="0.2">
      <c r="A103" s="14" t="s">
        <v>85</v>
      </c>
      <c r="B103" s="26">
        <v>1.3660000000000001</v>
      </c>
      <c r="C103" s="12">
        <v>1.1064183864999999</v>
      </c>
      <c r="D103" s="12">
        <f>C103*$B$213/B103</f>
        <v>1.971874075847581</v>
      </c>
    </row>
    <row r="104" spans="1:4" x14ac:dyDescent="0.2">
      <c r="A104" s="14" t="s">
        <v>86</v>
      </c>
      <c r="B104" s="26">
        <v>1.3773333333</v>
      </c>
      <c r="C104" s="12">
        <v>1.0875001046999999</v>
      </c>
      <c r="D104" s="12">
        <f>C104*$B$213/B104</f>
        <v>1.9222095994360908</v>
      </c>
    </row>
    <row r="105" spans="1:4" x14ac:dyDescent="0.2">
      <c r="A105" s="14" t="s">
        <v>87</v>
      </c>
      <c r="B105" s="26">
        <v>1.3866666667000001</v>
      </c>
      <c r="C105" s="12">
        <v>1.0136519047999999</v>
      </c>
      <c r="D105" s="12">
        <f>C105*$B$213/B105</f>
        <v>1.7796199159499266</v>
      </c>
    </row>
    <row r="106" spans="1:4" x14ac:dyDescent="0.2">
      <c r="A106" s="14" t="s">
        <v>88</v>
      </c>
      <c r="B106" s="26">
        <v>1.3973333333</v>
      </c>
      <c r="C106" s="12">
        <v>1.1017887556999999</v>
      </c>
      <c r="D106" s="12">
        <f>C106*$B$213/B106</f>
        <v>1.9195914596641166</v>
      </c>
    </row>
    <row r="107" spans="1:4" x14ac:dyDescent="0.2">
      <c r="A107" s="14" t="s">
        <v>89</v>
      </c>
      <c r="B107" s="26">
        <v>1.4079999999999999</v>
      </c>
      <c r="C107" s="12">
        <v>1.1267783497999999</v>
      </c>
      <c r="D107" s="12">
        <f>C107*$B$213/B107</f>
        <v>1.9482573861516328</v>
      </c>
    </row>
    <row r="108" spans="1:4" x14ac:dyDescent="0.2">
      <c r="A108" s="14" t="s">
        <v>90</v>
      </c>
      <c r="B108" s="26">
        <v>1.4203333332999999</v>
      </c>
      <c r="C108" s="12">
        <v>1.1006154752999999</v>
      </c>
      <c r="D108" s="12">
        <f>C108*$B$213/B108</f>
        <v>1.8864957360778933</v>
      </c>
    </row>
    <row r="109" spans="1:4" x14ac:dyDescent="0.2">
      <c r="A109" s="14" t="s">
        <v>91</v>
      </c>
      <c r="B109" s="26">
        <v>1.4306666667000001</v>
      </c>
      <c r="C109" s="12">
        <v>1.0559438071</v>
      </c>
      <c r="D109" s="12">
        <f>C109*$B$213/B109</f>
        <v>1.7968542092965634</v>
      </c>
    </row>
    <row r="110" spans="1:4" x14ac:dyDescent="0.2">
      <c r="A110" s="14" t="s">
        <v>92</v>
      </c>
      <c r="B110" s="26">
        <v>1.4410000000000001</v>
      </c>
      <c r="C110" s="12">
        <v>1.0920949548000001</v>
      </c>
      <c r="D110" s="12">
        <f>C110*$B$213/B110</f>
        <v>1.8450447854548366</v>
      </c>
    </row>
    <row r="111" spans="1:4" x14ac:dyDescent="0.2">
      <c r="A111" s="14" t="s">
        <v>93</v>
      </c>
      <c r="B111" s="26">
        <v>1.4476666667</v>
      </c>
      <c r="C111" s="12">
        <v>1.0631922077</v>
      </c>
      <c r="D111" s="12">
        <f>C111*$B$213/B111</f>
        <v>1.7879431377077246</v>
      </c>
    </row>
    <row r="112" spans="1:4" x14ac:dyDescent="0.2">
      <c r="A112" s="14" t="s">
        <v>94</v>
      </c>
      <c r="B112" s="26">
        <v>1.4596666667</v>
      </c>
      <c r="C112" s="12">
        <v>1.0568018811</v>
      </c>
      <c r="D112" s="12">
        <f>C112*$B$213/B112</f>
        <v>1.7625862571500717</v>
      </c>
    </row>
    <row r="113" spans="1:4" x14ac:dyDescent="0.2">
      <c r="A113" s="14" t="s">
        <v>95</v>
      </c>
      <c r="B113" s="26">
        <v>1.4670000000000001</v>
      </c>
      <c r="C113" s="12">
        <v>1.0050264893</v>
      </c>
      <c r="D113" s="12">
        <f>C113*$B$213/B113</f>
        <v>1.6678534480619001</v>
      </c>
    </row>
    <row r="114" spans="1:4" x14ac:dyDescent="0.2">
      <c r="A114" s="14" t="s">
        <v>96</v>
      </c>
      <c r="B114" s="26">
        <v>1.4753333333</v>
      </c>
      <c r="C114" s="12">
        <v>1.0512505940000001</v>
      </c>
      <c r="D114" s="12">
        <f>C114*$B$213/B114</f>
        <v>1.734708840591866</v>
      </c>
    </row>
    <row r="115" spans="1:4" x14ac:dyDescent="0.2">
      <c r="A115" s="14" t="s">
        <v>97</v>
      </c>
      <c r="B115" s="26">
        <v>1.4890000000000001</v>
      </c>
      <c r="C115" s="12">
        <v>1.1346452482</v>
      </c>
      <c r="D115" s="12">
        <f>C115*$B$213/B115</f>
        <v>1.8551365986057036</v>
      </c>
    </row>
    <row r="116" spans="1:4" x14ac:dyDescent="0.2">
      <c r="A116" s="14" t="s">
        <v>98</v>
      </c>
      <c r="B116" s="26">
        <v>1.4976666667</v>
      </c>
      <c r="C116" s="12">
        <v>1.1062189558</v>
      </c>
      <c r="D116" s="12">
        <f>C116*$B$213/B116</f>
        <v>1.7981935050373803</v>
      </c>
    </row>
    <row r="117" spans="1:4" x14ac:dyDescent="0.2">
      <c r="A117" s="14" t="s">
        <v>99</v>
      </c>
      <c r="B117" s="26">
        <v>1.5086666666999999</v>
      </c>
      <c r="C117" s="12">
        <v>1.0753894968</v>
      </c>
      <c r="D117" s="12">
        <f>C117*$B$213/B117</f>
        <v>1.7353336487802093</v>
      </c>
    </row>
    <row r="118" spans="1:4" x14ac:dyDescent="0.2">
      <c r="A118" s="14" t="s">
        <v>100</v>
      </c>
      <c r="B118" s="26">
        <v>1.5209999999999999</v>
      </c>
      <c r="C118" s="12">
        <v>1.1614989737000001</v>
      </c>
      <c r="D118" s="12">
        <f>C118*$B$213/B118</f>
        <v>1.8590886899858943</v>
      </c>
    </row>
    <row r="119" spans="1:4" x14ac:dyDescent="0.2">
      <c r="A119" s="14" t="s">
        <v>101</v>
      </c>
      <c r="B119" s="26">
        <v>1.5286666667</v>
      </c>
      <c r="C119" s="12">
        <v>1.1294671835000001</v>
      </c>
      <c r="D119" s="12">
        <f>C119*$B$213/B119</f>
        <v>1.7987520994589135</v>
      </c>
    </row>
    <row r="120" spans="1:4" x14ac:dyDescent="0.2">
      <c r="A120" s="14" t="s">
        <v>102</v>
      </c>
      <c r="B120" s="26">
        <v>1.5369999999999999</v>
      </c>
      <c r="C120" s="12">
        <v>1.0736527393999999</v>
      </c>
      <c r="D120" s="12">
        <f>C120*$B$213/B120</f>
        <v>1.7005932912688728</v>
      </c>
    </row>
    <row r="121" spans="1:4" x14ac:dyDescent="0.2">
      <c r="A121" s="14" t="s">
        <v>103</v>
      </c>
      <c r="B121" s="26">
        <v>1.5506666667</v>
      </c>
      <c r="C121" s="12">
        <v>1.1064068654000001</v>
      </c>
      <c r="D121" s="12">
        <f>C121*$B$213/B121</f>
        <v>1.7370283358034355</v>
      </c>
    </row>
    <row r="122" spans="1:4" x14ac:dyDescent="0.2">
      <c r="A122" s="14" t="s">
        <v>104</v>
      </c>
      <c r="B122" s="26">
        <v>1.5640000000000001</v>
      </c>
      <c r="C122" s="12">
        <v>1.2556473664000001</v>
      </c>
      <c r="D122" s="12">
        <f>C122*$B$213/B122</f>
        <v>1.9545259182162824</v>
      </c>
    </row>
    <row r="123" spans="1:4" x14ac:dyDescent="0.2">
      <c r="A123" s="14" t="s">
        <v>105</v>
      </c>
      <c r="B123" s="26">
        <v>1.573</v>
      </c>
      <c r="C123" s="12">
        <v>1.2122264388999999</v>
      </c>
      <c r="D123" s="12">
        <f>C123*$B$213/B123</f>
        <v>1.876141204327912</v>
      </c>
    </row>
    <row r="124" spans="1:4" x14ac:dyDescent="0.2">
      <c r="A124" s="14" t="s">
        <v>106</v>
      </c>
      <c r="B124" s="26">
        <v>1.5866666667</v>
      </c>
      <c r="C124" s="12">
        <v>1.2235170601000001</v>
      </c>
      <c r="D124" s="12">
        <f>C124*$B$213/B124</f>
        <v>1.877304943373391</v>
      </c>
    </row>
    <row r="125" spans="1:4" x14ac:dyDescent="0.2">
      <c r="A125" s="14" t="s">
        <v>107</v>
      </c>
      <c r="B125" s="26">
        <v>1.5963333333</v>
      </c>
      <c r="C125" s="12">
        <v>1.2232218449000001</v>
      </c>
      <c r="D125" s="12">
        <f>C125*$B$213/B125</f>
        <v>1.8654866199782496</v>
      </c>
    </row>
    <row r="126" spans="1:4" x14ac:dyDescent="0.2">
      <c r="A126" s="14" t="s">
        <v>108</v>
      </c>
      <c r="B126" s="26">
        <v>1.6</v>
      </c>
      <c r="C126" s="12">
        <v>1.1989560212999999</v>
      </c>
      <c r="D126" s="12">
        <f>C126*$B$213/B126</f>
        <v>1.8242895185493342</v>
      </c>
    </row>
    <row r="127" spans="1:4" x14ac:dyDescent="0.2">
      <c r="A127" s="14" t="s">
        <v>109</v>
      </c>
      <c r="B127" s="26">
        <v>1.6080000000000001</v>
      </c>
      <c r="C127" s="12">
        <v>1.2089205192000001</v>
      </c>
      <c r="D127" s="12">
        <f>C127*$B$213/B127</f>
        <v>1.8302996515388539</v>
      </c>
    </row>
    <row r="128" spans="1:4" x14ac:dyDescent="0.2">
      <c r="A128" s="14" t="s">
        <v>110</v>
      </c>
      <c r="B128" s="26">
        <v>1.6166666667</v>
      </c>
      <c r="C128" s="12">
        <v>1.1663303518999999</v>
      </c>
      <c r="D128" s="12">
        <f>C128*$B$213/B128</f>
        <v>1.7563521074000488</v>
      </c>
    </row>
    <row r="129" spans="1:4" x14ac:dyDescent="0.2">
      <c r="A129" s="14" t="s">
        <v>111</v>
      </c>
      <c r="B129" s="26">
        <v>1.62</v>
      </c>
      <c r="C129" s="12">
        <v>1.0501528408</v>
      </c>
      <c r="D129" s="12">
        <f>C129*$B$213/B129</f>
        <v>1.5781489453944217</v>
      </c>
    </row>
    <row r="130" spans="1:4" x14ac:dyDescent="0.2">
      <c r="A130" s="14" t="s">
        <v>112</v>
      </c>
      <c r="B130" s="26">
        <v>1.6253333333</v>
      </c>
      <c r="C130" s="12">
        <v>1.0529146997000001</v>
      </c>
      <c r="D130" s="12">
        <f>C130*$B$213/B130</f>
        <v>1.5771072896622351</v>
      </c>
    </row>
    <row r="131" spans="1:4" x14ac:dyDescent="0.2">
      <c r="A131" s="14" t="s">
        <v>113</v>
      </c>
      <c r="B131" s="26">
        <v>1.6336666666999999</v>
      </c>
      <c r="C131" s="12">
        <v>1.0307138166000001</v>
      </c>
      <c r="D131" s="12">
        <f>C131*$B$213/B131</f>
        <v>1.5359785202918388</v>
      </c>
    </row>
    <row r="132" spans="1:4" x14ac:dyDescent="0.2">
      <c r="A132" s="14" t="s">
        <v>114</v>
      </c>
      <c r="B132" s="26">
        <v>1.6413333333</v>
      </c>
      <c r="C132" s="12">
        <v>0.98608821795000001</v>
      </c>
      <c r="D132" s="12">
        <f>C132*$B$213/B132</f>
        <v>1.4626131464262189</v>
      </c>
    </row>
    <row r="133" spans="1:4" x14ac:dyDescent="0.2">
      <c r="A133" s="14" t="s">
        <v>115</v>
      </c>
      <c r="B133" s="26">
        <v>1.6473333333</v>
      </c>
      <c r="C133" s="12">
        <v>0.94832620162000003</v>
      </c>
      <c r="D133" s="12">
        <f>C133*$B$213/B133</f>
        <v>1.4014795211627353</v>
      </c>
    </row>
    <row r="134" spans="1:4" x14ac:dyDescent="0.2">
      <c r="A134" s="14" t="s">
        <v>116</v>
      </c>
      <c r="B134" s="26">
        <v>1.6596666667</v>
      </c>
      <c r="C134" s="12">
        <v>1.1251623151000001</v>
      </c>
      <c r="D134" s="12">
        <f>C134*$B$213/B134</f>
        <v>1.6504592227587038</v>
      </c>
    </row>
    <row r="135" spans="1:4" x14ac:dyDescent="0.2">
      <c r="A135" s="14" t="s">
        <v>117</v>
      </c>
      <c r="B135" s="26">
        <v>1.6719999999999999</v>
      </c>
      <c r="C135" s="12">
        <v>1.2095693675000001</v>
      </c>
      <c r="D135" s="12">
        <f>C135*$B$213/B135</f>
        <v>1.7611850857991749</v>
      </c>
    </row>
    <row r="136" spans="1:4" x14ac:dyDescent="0.2">
      <c r="A136" s="14" t="s">
        <v>118</v>
      </c>
      <c r="B136" s="26">
        <v>1.6843333332999999</v>
      </c>
      <c r="C136" s="12">
        <v>1.2563606655999999</v>
      </c>
      <c r="D136" s="12">
        <f>C136*$B$213/B136</f>
        <v>1.8159202845278406</v>
      </c>
    </row>
    <row r="137" spans="1:4" x14ac:dyDescent="0.2">
      <c r="A137" s="14" t="s">
        <v>119</v>
      </c>
      <c r="B137" s="26">
        <v>1.7010000000000001</v>
      </c>
      <c r="C137" s="12">
        <v>1.397304195</v>
      </c>
      <c r="D137" s="12">
        <f>C137*$B$213/B137</f>
        <v>1.9998487077861726</v>
      </c>
    </row>
    <row r="138" spans="1:4" x14ac:dyDescent="0.2">
      <c r="A138" s="14" t="s">
        <v>120</v>
      </c>
      <c r="B138" s="26">
        <v>1.7143333332999999</v>
      </c>
      <c r="C138" s="12">
        <v>1.5291604408999999</v>
      </c>
      <c r="D138" s="12">
        <f>C138*$B$213/B138</f>
        <v>2.1715422185991824</v>
      </c>
    </row>
    <row r="139" spans="1:4" x14ac:dyDescent="0.2">
      <c r="A139" s="14" t="s">
        <v>121</v>
      </c>
      <c r="B139" s="26">
        <v>1.73</v>
      </c>
      <c r="C139" s="12">
        <v>1.5208591724</v>
      </c>
      <c r="D139" s="12">
        <f>C139*$B$213/B139</f>
        <v>2.140195224649994</v>
      </c>
    </row>
    <row r="140" spans="1:4" x14ac:dyDescent="0.2">
      <c r="A140" s="14" t="s">
        <v>122</v>
      </c>
      <c r="B140" s="26">
        <v>1.7423333333</v>
      </c>
      <c r="C140" s="12">
        <v>1.4966101829</v>
      </c>
      <c r="D140" s="12">
        <f>C140*$B$213/B140</f>
        <v>2.0911632734535033</v>
      </c>
    </row>
    <row r="141" spans="1:4" x14ac:dyDescent="0.2">
      <c r="A141" s="14" t="s">
        <v>123</v>
      </c>
      <c r="B141" s="26">
        <v>1.7589999999999999</v>
      </c>
      <c r="C141" s="12">
        <v>1.4345354224</v>
      </c>
      <c r="D141" s="12">
        <f>C141*$B$213/B141</f>
        <v>1.985436170536947</v>
      </c>
    </row>
    <row r="142" spans="1:4" x14ac:dyDescent="0.2">
      <c r="A142" s="14" t="s">
        <v>124</v>
      </c>
      <c r="B142" s="26">
        <v>1.7713333333000001</v>
      </c>
      <c r="C142" s="12">
        <v>1.6244266455</v>
      </c>
      <c r="D142" s="12">
        <f>C142*$B$213/B142</f>
        <v>2.232596819486687</v>
      </c>
    </row>
    <row r="143" spans="1:4" x14ac:dyDescent="0.2">
      <c r="A143" s="14" t="s">
        <v>125</v>
      </c>
      <c r="B143" s="26">
        <v>1.7763333333</v>
      </c>
      <c r="C143" s="12">
        <v>1.4524706239</v>
      </c>
      <c r="D143" s="12">
        <f>C143*$B$213/B143</f>
        <v>1.9906430158566712</v>
      </c>
    </row>
    <row r="144" spans="1:4" x14ac:dyDescent="0.2">
      <c r="A144" s="14" t="s">
        <v>126</v>
      </c>
      <c r="B144" s="26">
        <v>1.7749999999999999</v>
      </c>
      <c r="C144" s="12">
        <v>1.1911174625000001</v>
      </c>
      <c r="D144" s="12">
        <f>C144*$B$213/B144</f>
        <v>1.6336790010851268</v>
      </c>
    </row>
    <row r="145" spans="1:4" x14ac:dyDescent="0.2">
      <c r="A145" s="14" t="s">
        <v>127</v>
      </c>
      <c r="B145" s="26">
        <v>1.7806666667</v>
      </c>
      <c r="C145" s="12">
        <v>1.1591419517999999</v>
      </c>
      <c r="D145" s="12">
        <f>C145*$B$213/B145</f>
        <v>1.584763600620787</v>
      </c>
    </row>
    <row r="146" spans="1:4" x14ac:dyDescent="0.2">
      <c r="A146" s="14" t="s">
        <v>128</v>
      </c>
      <c r="B146" s="26">
        <v>1.7946666667</v>
      </c>
      <c r="C146" s="12">
        <v>1.3902539652000001</v>
      </c>
      <c r="D146" s="12">
        <f>C146*$B$213/B146</f>
        <v>1.88590945722459</v>
      </c>
    </row>
    <row r="147" spans="1:4" x14ac:dyDescent="0.2">
      <c r="A147" s="14" t="s">
        <v>129</v>
      </c>
      <c r="B147" s="26">
        <v>1.8043333333</v>
      </c>
      <c r="C147" s="12">
        <v>1.397380171</v>
      </c>
      <c r="D147" s="12">
        <f>C147*$B$213/B147</f>
        <v>1.8854208105762227</v>
      </c>
    </row>
    <row r="148" spans="1:4" x14ac:dyDescent="0.2">
      <c r="A148" s="14" t="s">
        <v>130</v>
      </c>
      <c r="B148" s="26">
        <v>1.8149999999999999</v>
      </c>
      <c r="C148" s="12">
        <v>1.4165666726999999</v>
      </c>
      <c r="D148" s="12">
        <f>C148*$B$213/B148</f>
        <v>1.9000756093415101</v>
      </c>
    </row>
    <row r="149" spans="1:4" x14ac:dyDescent="0.2">
      <c r="A149" s="14" t="s">
        <v>131</v>
      </c>
      <c r="B149" s="26">
        <v>1.8336666666999999</v>
      </c>
      <c r="C149" s="12">
        <v>1.5878977503</v>
      </c>
      <c r="D149" s="12">
        <f>C149*$B$213/B149</f>
        <v>2.1082040127028239</v>
      </c>
    </row>
    <row r="150" spans="1:4" x14ac:dyDescent="0.2">
      <c r="A150" s="14" t="s">
        <v>132</v>
      </c>
      <c r="B150" s="26">
        <v>1.8306666667</v>
      </c>
      <c r="C150" s="12">
        <v>1.5254062409</v>
      </c>
      <c r="D150" s="12">
        <f>C150*$B$213/B150</f>
        <v>2.0285547678596476</v>
      </c>
    </row>
    <row r="151" spans="1:4" x14ac:dyDescent="0.2">
      <c r="A151" s="14" t="s">
        <v>133</v>
      </c>
      <c r="B151" s="26">
        <v>1.8443333333</v>
      </c>
      <c r="C151" s="12">
        <v>1.6024577686000001</v>
      </c>
      <c r="D151" s="12">
        <f>C151*$B$213/B151</f>
        <v>2.1152303529143044</v>
      </c>
    </row>
    <row r="152" spans="1:4" x14ac:dyDescent="0.2">
      <c r="A152" s="14" t="s">
        <v>134</v>
      </c>
      <c r="B152" s="26">
        <v>1.8513333332999999</v>
      </c>
      <c r="C152" s="12">
        <v>1.5183418524000001</v>
      </c>
      <c r="D152" s="12">
        <f>C152*$B$213/B152</f>
        <v>1.996620082698108</v>
      </c>
    </row>
    <row r="153" spans="1:4" x14ac:dyDescent="0.2">
      <c r="A153" s="14" t="s">
        <v>135</v>
      </c>
      <c r="B153" s="26">
        <v>1.867</v>
      </c>
      <c r="C153" s="12">
        <v>1.6528491571999999</v>
      </c>
      <c r="D153" s="12">
        <f>C153*$B$213/B153</f>
        <v>2.1552586419925168</v>
      </c>
    </row>
    <row r="154" spans="1:4" x14ac:dyDescent="0.2">
      <c r="A154" s="14" t="s">
        <v>136</v>
      </c>
      <c r="B154" s="26">
        <v>1.8816666666999999</v>
      </c>
      <c r="C154" s="12">
        <v>1.9180244390000001</v>
      </c>
      <c r="D154" s="12">
        <f>C154*$B$213/B154</f>
        <v>2.4815437566486476</v>
      </c>
    </row>
    <row r="155" spans="1:4" x14ac:dyDescent="0.2">
      <c r="A155" s="14" t="s">
        <v>137</v>
      </c>
      <c r="B155" s="26">
        <v>1.8936666666999999</v>
      </c>
      <c r="C155" s="12">
        <v>1.8867253343999999</v>
      </c>
      <c r="D155" s="12">
        <f>C155*$B$213/B155</f>
        <v>2.4255802007132288</v>
      </c>
    </row>
    <row r="156" spans="1:4" x14ac:dyDescent="0.2">
      <c r="A156" s="14" t="s">
        <v>138</v>
      </c>
      <c r="B156" s="26">
        <v>1.9139999999999999</v>
      </c>
      <c r="C156" s="12">
        <v>1.9390850228000001</v>
      </c>
      <c r="D156" s="12">
        <f>C156*$B$213/B156</f>
        <v>2.4664107859700586</v>
      </c>
    </row>
    <row r="157" spans="1:4" x14ac:dyDescent="0.2">
      <c r="A157" s="14" t="s">
        <v>139</v>
      </c>
      <c r="B157" s="26">
        <v>1.9236666667</v>
      </c>
      <c r="C157" s="12">
        <v>1.9419336623000001</v>
      </c>
      <c r="D157" s="12">
        <f>C157*$B$213/B157</f>
        <v>2.4576218689250107</v>
      </c>
    </row>
    <row r="158" spans="1:4" x14ac:dyDescent="0.2">
      <c r="A158" s="14" t="s">
        <v>140</v>
      </c>
      <c r="B158" s="26">
        <v>1.9366666667000001</v>
      </c>
      <c r="C158" s="12">
        <v>2.1857177038</v>
      </c>
      <c r="D158" s="12">
        <f>C158*$B$213/B158</f>
        <v>2.7475758137764177</v>
      </c>
    </row>
    <row r="159" spans="1:4" x14ac:dyDescent="0.2">
      <c r="A159" s="14" t="s">
        <v>141</v>
      </c>
      <c r="B159" s="26">
        <v>1.966</v>
      </c>
      <c r="C159" s="12">
        <v>2.5485714511999999</v>
      </c>
      <c r="D159" s="12">
        <f>C159*$B$213/B159</f>
        <v>3.1559040652249259</v>
      </c>
    </row>
    <row r="160" spans="1:4" x14ac:dyDescent="0.2">
      <c r="A160" s="14" t="s">
        <v>142</v>
      </c>
      <c r="B160" s="26">
        <v>1.9843333332999999</v>
      </c>
      <c r="C160" s="12">
        <v>2.3852873174</v>
      </c>
      <c r="D160" s="12">
        <f>C160*$B$213/B160</f>
        <v>2.9264193761752648</v>
      </c>
    </row>
    <row r="161" spans="1:4" x14ac:dyDescent="0.2">
      <c r="A161" s="14" t="s">
        <v>143</v>
      </c>
      <c r="B161" s="26">
        <v>1.9946666666999999</v>
      </c>
      <c r="C161" s="12">
        <v>2.3426500746999999</v>
      </c>
      <c r="D161" s="12">
        <f>C161*$B$213/B161</f>
        <v>2.8592200755492021</v>
      </c>
    </row>
    <row r="162" spans="1:4" x14ac:dyDescent="0.2">
      <c r="A162" s="14" t="s">
        <v>144</v>
      </c>
      <c r="B162" s="26">
        <v>2.0126666666999999</v>
      </c>
      <c r="C162" s="12">
        <v>2.8459174085000001</v>
      </c>
      <c r="D162" s="12">
        <f>C162*$B$213/B162</f>
        <v>3.4423968108056333</v>
      </c>
    </row>
    <row r="163" spans="1:4" x14ac:dyDescent="0.2">
      <c r="A163" s="14" t="s">
        <v>145</v>
      </c>
      <c r="B163" s="26">
        <v>2.0316666667000001</v>
      </c>
      <c r="C163" s="12">
        <v>2.8354547348999999</v>
      </c>
      <c r="D163" s="12">
        <f>C163*$B$213/B163</f>
        <v>3.3976665597143891</v>
      </c>
    </row>
    <row r="164" spans="1:4" x14ac:dyDescent="0.2">
      <c r="A164" s="14" t="s">
        <v>146</v>
      </c>
      <c r="B164" s="26">
        <v>2.0233333333000001</v>
      </c>
      <c r="C164" s="12">
        <v>2.2627142695</v>
      </c>
      <c r="D164" s="12">
        <f>C164*$B$213/B164</f>
        <v>2.722530612872609</v>
      </c>
    </row>
    <row r="165" spans="1:4" x14ac:dyDescent="0.2">
      <c r="A165" s="14" t="s">
        <v>147</v>
      </c>
      <c r="B165" s="26">
        <v>2.0431699999999999</v>
      </c>
      <c r="C165" s="12">
        <v>2.3647192149</v>
      </c>
      <c r="D165" s="12">
        <f>C165*$B$213/B165</f>
        <v>2.8176404251975655</v>
      </c>
    </row>
    <row r="166" spans="1:4" x14ac:dyDescent="0.2">
      <c r="A166" s="14" t="s">
        <v>148</v>
      </c>
      <c r="B166" s="26">
        <v>2.0663100000000001</v>
      </c>
      <c r="C166" s="12">
        <v>3.0185006506000001</v>
      </c>
      <c r="D166" s="12">
        <f>C166*$B$213/B166</f>
        <v>3.5563646828831601</v>
      </c>
    </row>
    <row r="167" spans="1:4" x14ac:dyDescent="0.2">
      <c r="A167" s="14" t="s">
        <v>149</v>
      </c>
      <c r="B167" s="26">
        <v>2.0793900000000001</v>
      </c>
      <c r="C167" s="12">
        <v>2.8524976587999999</v>
      </c>
      <c r="D167" s="12">
        <f>C167*$B$213/B167</f>
        <v>3.3396414142316906</v>
      </c>
    </row>
    <row r="168" spans="1:4" x14ac:dyDescent="0.2">
      <c r="A168" s="14" t="s">
        <v>150</v>
      </c>
      <c r="B168" s="26">
        <v>2.1048966667000002</v>
      </c>
      <c r="C168" s="12">
        <v>2.9659070760000001</v>
      </c>
      <c r="D168" s="12">
        <f>C168*$B$213/B168</f>
        <v>3.4303406691552363</v>
      </c>
    </row>
    <row r="169" spans="1:4" x14ac:dyDescent="0.2">
      <c r="A169" s="14" t="s">
        <v>151</v>
      </c>
      <c r="B169" s="26">
        <v>2.1276966666999999</v>
      </c>
      <c r="C169" s="12">
        <v>3.1076362711000001</v>
      </c>
      <c r="D169" s="12">
        <f>C169*$B$213/B169</f>
        <v>3.5557478896989592</v>
      </c>
    </row>
    <row r="170" spans="1:4" x14ac:dyDescent="0.2">
      <c r="A170" s="14" t="s">
        <v>152</v>
      </c>
      <c r="B170" s="26">
        <v>2.1553766667000001</v>
      </c>
      <c r="C170" s="12">
        <v>3.7593931506999998</v>
      </c>
      <c r="D170" s="12">
        <f>C170*$B$213/B170</f>
        <v>4.2462451247393158</v>
      </c>
    </row>
    <row r="171" spans="1:4" x14ac:dyDescent="0.2">
      <c r="A171" s="14" t="s">
        <v>153</v>
      </c>
      <c r="B171" s="26">
        <v>2.1886100000000002</v>
      </c>
      <c r="C171" s="12">
        <v>3.8526364698000002</v>
      </c>
      <c r="D171" s="12">
        <f>C171*$B$213/B171</f>
        <v>4.2854866313660169</v>
      </c>
    </row>
    <row r="172" spans="1:4" x14ac:dyDescent="0.2">
      <c r="A172" s="14" t="s">
        <v>154</v>
      </c>
      <c r="B172" s="26">
        <v>2.1384866667</v>
      </c>
      <c r="C172" s="12">
        <v>2.2995668805</v>
      </c>
      <c r="D172" s="12">
        <f>C172*$B$213/B172</f>
        <v>2.6178815402593938</v>
      </c>
    </row>
    <row r="173" spans="1:4" x14ac:dyDescent="0.2">
      <c r="A173" s="14" t="s">
        <v>155</v>
      </c>
      <c r="B173" s="26">
        <v>2.1237766667</v>
      </c>
      <c r="C173" s="12">
        <v>1.8897934594000001</v>
      </c>
      <c r="D173" s="12">
        <f>C173*$B$213/B173</f>
        <v>2.1662869774494156</v>
      </c>
    </row>
    <row r="174" spans="1:4" x14ac:dyDescent="0.2">
      <c r="A174" s="14" t="s">
        <v>156</v>
      </c>
      <c r="B174" s="26">
        <v>2.1350699999999998</v>
      </c>
      <c r="C174" s="12">
        <v>2.3161151992</v>
      </c>
      <c r="D174" s="12">
        <f>C174*$B$213/B174</f>
        <v>2.6409399771029509</v>
      </c>
    </row>
    <row r="175" spans="1:4" x14ac:dyDescent="0.2">
      <c r="A175" s="14" t="s">
        <v>157</v>
      </c>
      <c r="B175" s="26">
        <v>2.1534399999999998</v>
      </c>
      <c r="C175" s="12">
        <v>2.5659703135999998</v>
      </c>
      <c r="D175" s="12">
        <f>C175*$B$213/B175</f>
        <v>2.9008771975724676</v>
      </c>
    </row>
    <row r="176" spans="1:4" x14ac:dyDescent="0.2">
      <c r="A176" s="14" t="s">
        <v>158</v>
      </c>
      <c r="B176" s="26">
        <v>2.1703000000000001</v>
      </c>
      <c r="C176" s="12">
        <v>2.6026261226999998</v>
      </c>
      <c r="D176" s="12">
        <f>C176*$B$213/B176</f>
        <v>2.919459847126038</v>
      </c>
    </row>
    <row r="177" spans="1:4" x14ac:dyDescent="0.2">
      <c r="A177" s="14" t="s">
        <v>159</v>
      </c>
      <c r="B177" s="26">
        <v>2.17374</v>
      </c>
      <c r="C177" s="12">
        <v>2.7129046615000001</v>
      </c>
      <c r="D177" s="12">
        <f>C177*$B$213/B177</f>
        <v>3.0383473874706248</v>
      </c>
    </row>
    <row r="178" spans="1:4" x14ac:dyDescent="0.2">
      <c r="A178" s="14" t="s">
        <v>160</v>
      </c>
      <c r="B178" s="26">
        <v>2.1729733332999999</v>
      </c>
      <c r="C178" s="12">
        <v>2.8051776704</v>
      </c>
      <c r="D178" s="12">
        <f>C178*$B$213/B178</f>
        <v>3.1427980061440737</v>
      </c>
    </row>
    <row r="179" spans="1:4" x14ac:dyDescent="0.2">
      <c r="A179" s="14" t="s">
        <v>161</v>
      </c>
      <c r="B179" s="26">
        <v>2.1793433332999999</v>
      </c>
      <c r="C179" s="12">
        <v>2.7214542928999998</v>
      </c>
      <c r="D179" s="12">
        <f>C179*$B$213/B179</f>
        <v>3.0400860941217269</v>
      </c>
    </row>
    <row r="180" spans="1:4" x14ac:dyDescent="0.2">
      <c r="A180" s="14" t="s">
        <v>162</v>
      </c>
      <c r="B180" s="26">
        <v>2.19699</v>
      </c>
      <c r="C180" s="12">
        <v>2.8841960362000001</v>
      </c>
      <c r="D180" s="12">
        <f>C180*$B$213/B180</f>
        <v>3.1960030709803164</v>
      </c>
    </row>
    <row r="181" spans="1:4" x14ac:dyDescent="0.2">
      <c r="A181" s="14" t="s">
        <v>163</v>
      </c>
      <c r="B181" s="26">
        <v>2.2204366667</v>
      </c>
      <c r="C181" s="12">
        <v>3.2955668091999999</v>
      </c>
      <c r="D181" s="12">
        <f>C181*$B$213/B181</f>
        <v>3.6132850351406227</v>
      </c>
    </row>
    <row r="182" spans="1:4" x14ac:dyDescent="0.2">
      <c r="A182" s="14" t="s">
        <v>164</v>
      </c>
      <c r="B182" s="26">
        <v>2.2456833333000001</v>
      </c>
      <c r="C182" s="12">
        <v>3.7953720376</v>
      </c>
      <c r="D182" s="12">
        <f>C182*$B$213/B182</f>
        <v>4.1144930231314154</v>
      </c>
    </row>
    <row r="183" spans="1:4" x14ac:dyDescent="0.2">
      <c r="A183" s="14" t="s">
        <v>165</v>
      </c>
      <c r="B183" s="26">
        <v>2.2603266667000002</v>
      </c>
      <c r="C183" s="12">
        <v>3.6340926434999998</v>
      </c>
      <c r="D183" s="12">
        <f>C183*$B$213/B183</f>
        <v>3.91413029245368</v>
      </c>
    </row>
    <row r="184" spans="1:4" x14ac:dyDescent="0.2">
      <c r="A184" s="14" t="s">
        <v>166</v>
      </c>
      <c r="B184" s="26">
        <v>2.2704733333</v>
      </c>
      <c r="C184" s="12">
        <v>3.3654264450000002</v>
      </c>
      <c r="D184" s="12">
        <f>C184*$B$213/B184</f>
        <v>3.6085621539320285</v>
      </c>
    </row>
    <row r="185" spans="1:4" x14ac:dyDescent="0.2">
      <c r="A185" s="14" t="s">
        <v>213</v>
      </c>
      <c r="B185" s="26">
        <v>2.2837700000000001</v>
      </c>
      <c r="C185" s="12">
        <v>3.6077270893</v>
      </c>
      <c r="D185" s="12">
        <f>C185*$B$213/B185</f>
        <v>3.8458452601659565</v>
      </c>
    </row>
    <row r="186" spans="1:4" x14ac:dyDescent="0.2">
      <c r="A186" s="14" t="s">
        <v>214</v>
      </c>
      <c r="B186" s="26">
        <v>2.2883800000000001</v>
      </c>
      <c r="C186" s="12">
        <v>3.7222214159</v>
      </c>
      <c r="D186" s="12">
        <f>C186*$B$213/B186</f>
        <v>3.9599030431546387</v>
      </c>
    </row>
    <row r="187" spans="1:4" x14ac:dyDescent="0.2">
      <c r="A187" s="14" t="s">
        <v>215</v>
      </c>
      <c r="B187" s="26">
        <v>2.2976866667000002</v>
      </c>
      <c r="C187" s="12">
        <v>3.6668312692999998</v>
      </c>
      <c r="D187" s="12">
        <f>C187*$B$213/B187</f>
        <v>3.8851752598873737</v>
      </c>
    </row>
    <row r="188" spans="1:4" x14ac:dyDescent="0.2">
      <c r="A188" s="14" t="s">
        <v>216</v>
      </c>
      <c r="B188" s="26">
        <v>2.3140166667000002</v>
      </c>
      <c r="C188" s="12">
        <v>3.5059407180000002</v>
      </c>
      <c r="D188" s="12">
        <f>C188*$B$213/B188</f>
        <v>3.688489726353565</v>
      </c>
    </row>
    <row r="189" spans="1:4" x14ac:dyDescent="0.2">
      <c r="A189" s="14" t="s">
        <v>243</v>
      </c>
      <c r="B189" s="26">
        <v>2.3231966666999999</v>
      </c>
      <c r="C189" s="12">
        <v>3.5652553719000002</v>
      </c>
      <c r="D189" s="12">
        <f>C189*$B$213/B189</f>
        <v>3.7360713315076652</v>
      </c>
    </row>
    <row r="190" spans="1:4" x14ac:dyDescent="0.2">
      <c r="A190" s="14" t="s">
        <v>244</v>
      </c>
      <c r="B190" s="26">
        <v>2.32036</v>
      </c>
      <c r="C190" s="12">
        <v>3.6040271452999999</v>
      </c>
      <c r="D190" s="12">
        <f>C190*$B$213/B190</f>
        <v>3.7813177702345455</v>
      </c>
    </row>
    <row r="191" spans="1:4" x14ac:dyDescent="0.2">
      <c r="A191" s="14" t="s">
        <v>245</v>
      </c>
      <c r="B191" s="26">
        <v>2.3321333332999998</v>
      </c>
      <c r="C191" s="12">
        <v>3.5663142494</v>
      </c>
      <c r="D191" s="12">
        <f>C191*$B$213/B191</f>
        <v>3.7228601733228777</v>
      </c>
    </row>
    <row r="192" spans="1:4" x14ac:dyDescent="0.2">
      <c r="A192" s="14" t="s">
        <v>246</v>
      </c>
      <c r="B192" s="26">
        <v>2.3428533332999999</v>
      </c>
      <c r="C192" s="12">
        <v>3.2882789810999999</v>
      </c>
      <c r="D192" s="12">
        <f>C192*$B$213/B192</f>
        <v>3.4169139906543182</v>
      </c>
    </row>
    <row r="193" spans="1:5" x14ac:dyDescent="0.2">
      <c r="A193" s="14" t="s">
        <v>247</v>
      </c>
      <c r="B193" s="26">
        <v>2.3565133333000001</v>
      </c>
      <c r="C193" s="12">
        <v>3.4037443368</v>
      </c>
      <c r="D193" s="12">
        <f>C193*$B$213/B193</f>
        <v>3.5163939392241192</v>
      </c>
    </row>
    <row r="194" spans="1:5" x14ac:dyDescent="0.2">
      <c r="A194" s="14" t="s">
        <v>248</v>
      </c>
      <c r="B194" s="26">
        <v>2.3677133332999998</v>
      </c>
      <c r="C194" s="12">
        <v>3.6750536235000002</v>
      </c>
      <c r="D194" s="12">
        <f>C194*$B$213/B194</f>
        <v>3.7787229648090288</v>
      </c>
    </row>
    <row r="195" spans="1:5" x14ac:dyDescent="0.2">
      <c r="A195" s="14" t="s">
        <v>249</v>
      </c>
      <c r="B195" s="26">
        <v>2.3731066667</v>
      </c>
      <c r="C195" s="12">
        <v>3.5037805551000001</v>
      </c>
      <c r="D195" s="12">
        <f>C195*$B$213/B195</f>
        <v>3.594430834571289</v>
      </c>
    </row>
    <row r="196" spans="1:5" x14ac:dyDescent="0.2">
      <c r="A196" s="14" t="s">
        <v>250</v>
      </c>
      <c r="B196" s="26">
        <v>2.3712533332999999</v>
      </c>
      <c r="C196" s="12">
        <v>2.8769790371999999</v>
      </c>
      <c r="D196" s="12">
        <f>C196*$B$213/B196</f>
        <v>2.9537194004624867</v>
      </c>
    </row>
    <row r="197" spans="1:5" x14ac:dyDescent="0.2">
      <c r="A197" s="14" t="s">
        <v>251</v>
      </c>
      <c r="B197" s="26">
        <v>2.3540933332999998</v>
      </c>
      <c r="C197" s="12">
        <v>2.2696942552000001</v>
      </c>
      <c r="D197" s="12">
        <f>C197*$B$213/B197</f>
        <v>2.3472220344448234</v>
      </c>
    </row>
    <row r="198" spans="1:5" x14ac:dyDescent="0.2">
      <c r="A198" s="14" t="s">
        <v>252</v>
      </c>
      <c r="B198" s="26">
        <v>2.3683200000000002</v>
      </c>
      <c r="C198" s="12">
        <v>2.6648191183000001</v>
      </c>
      <c r="D198" s="12">
        <f>C198*$B$213/B198</f>
        <v>2.7392889486124439</v>
      </c>
    </row>
    <row r="199" spans="1:5" x14ac:dyDescent="0.2">
      <c r="A199" s="14" t="s">
        <v>253</v>
      </c>
      <c r="B199" s="26">
        <v>2.37642</v>
      </c>
      <c r="C199" s="12">
        <v>2.6023207819</v>
      </c>
      <c r="D199" s="12">
        <f>C199*$B$213/B199</f>
        <v>2.6659262053082697</v>
      </c>
    </row>
    <row r="200" spans="1:5" x14ac:dyDescent="0.2">
      <c r="A200" s="14" t="s">
        <v>254</v>
      </c>
      <c r="B200" s="26">
        <v>2.3809733333</v>
      </c>
      <c r="C200" s="12">
        <v>2.1623371404</v>
      </c>
      <c r="D200" s="12">
        <f>C200*$B$213/B200</f>
        <v>2.2109522790648897</v>
      </c>
    </row>
    <row r="201" spans="1:5" x14ac:dyDescent="0.2">
      <c r="A201" s="14" t="s">
        <v>259</v>
      </c>
      <c r="B201" s="26">
        <v>2.3791133332999999</v>
      </c>
      <c r="C201" s="12">
        <v>1.8959511159</v>
      </c>
      <c r="D201" s="12">
        <f>C201*$B$213/B201</f>
        <v>1.9400927693766936</v>
      </c>
    </row>
    <row r="202" spans="1:5" x14ac:dyDescent="0.2">
      <c r="A202" s="14" t="s">
        <v>260</v>
      </c>
      <c r="B202" s="26">
        <v>2.3940000000000001</v>
      </c>
      <c r="C202" s="12">
        <v>2.2510171006999999</v>
      </c>
      <c r="D202" s="12">
        <f>C202*$B$213/B202</f>
        <v>2.2891019781631381</v>
      </c>
    </row>
    <row r="203" spans="1:5" x14ac:dyDescent="0.2">
      <c r="A203" s="14" t="s">
        <v>261</v>
      </c>
      <c r="B203" s="26">
        <v>2.4037099999999998</v>
      </c>
      <c r="C203" s="12">
        <v>2.2116043561000001</v>
      </c>
      <c r="D203" s="12">
        <f>C203*$B$213/B203</f>
        <v>2.2399372850064587</v>
      </c>
      <c r="E203" s="10" t="s">
        <v>182</v>
      </c>
    </row>
    <row r="204" spans="1:5" x14ac:dyDescent="0.2">
      <c r="A204" s="14" t="s">
        <v>262</v>
      </c>
      <c r="B204" s="26">
        <v>2.4239732592999998</v>
      </c>
      <c r="C204" s="12">
        <v>2.2288229644999999</v>
      </c>
      <c r="D204" s="12">
        <f>C204*$B$213/B204</f>
        <v>2.2385058917415872</v>
      </c>
      <c r="E204" s="10" t="s">
        <v>183</v>
      </c>
    </row>
    <row r="205" spans="1:5" x14ac:dyDescent="0.2">
      <c r="A205" s="14" t="s">
        <v>263</v>
      </c>
      <c r="B205" s="26">
        <v>2.4392106667000002</v>
      </c>
      <c r="C205" s="12">
        <v>2.306158511</v>
      </c>
      <c r="D205" s="12">
        <f t="shared" ref="D205:D208" si="0">C205*$B$213/B205</f>
        <v>2.3017085798739894</v>
      </c>
      <c r="E205">
        <f>MAX('Gasoline-M'!E533:E535)</f>
        <v>1</v>
      </c>
    </row>
    <row r="206" spans="1:5" x14ac:dyDescent="0.2">
      <c r="A206" s="14" t="s">
        <v>264</v>
      </c>
      <c r="B206" s="26">
        <v>2.4515259999999999</v>
      </c>
      <c r="C206" s="12">
        <v>2.4638663427999998</v>
      </c>
      <c r="D206" s="12">
        <f t="shared" si="0"/>
        <v>2.446758658489435</v>
      </c>
      <c r="E206">
        <f>MAX('Gasoline-M'!E536:E538)</f>
        <v>1</v>
      </c>
    </row>
    <row r="207" spans="1:5" x14ac:dyDescent="0.2">
      <c r="A207" s="14" t="s">
        <v>265</v>
      </c>
      <c r="B207" s="26">
        <v>2.4663040000000001</v>
      </c>
      <c r="C207" s="12">
        <v>2.4633741503</v>
      </c>
      <c r="D207" s="12">
        <f t="shared" si="0"/>
        <v>2.4316119271598109</v>
      </c>
      <c r="E207">
        <f>MAX('Gasoline-M'!E539:E541)</f>
        <v>1</v>
      </c>
    </row>
    <row r="208" spans="1:5" x14ac:dyDescent="0.2">
      <c r="A208" s="14" t="s">
        <v>266</v>
      </c>
      <c r="B208" s="26">
        <v>2.4815429999999998</v>
      </c>
      <c r="C208" s="12">
        <v>2.2855548258999998</v>
      </c>
      <c r="D208" s="12">
        <f t="shared" si="0"/>
        <v>2.2422308885531517</v>
      </c>
      <c r="E208">
        <f>MAX('Gasoline-M'!E542:E544)</f>
        <v>1</v>
      </c>
    </row>
    <row r="209" spans="1:5" x14ac:dyDescent="0.2">
      <c r="A209" s="14" t="s">
        <v>267</v>
      </c>
      <c r="B209" s="26">
        <v>2.4989780000000001</v>
      </c>
      <c r="C209" s="12">
        <v>2.2400741034</v>
      </c>
      <c r="D209" s="12">
        <f t="shared" ref="D209:D212" si="1">C209*$B$213/B209</f>
        <v>2.182279862017078</v>
      </c>
      <c r="E209">
        <f>MAX('Gasoline-M'!E545:E547)</f>
        <v>1</v>
      </c>
    </row>
    <row r="210" spans="1:5" x14ac:dyDescent="0.2">
      <c r="A210" s="14" t="s">
        <v>268</v>
      </c>
      <c r="B210" s="26">
        <v>2.5136509999999999</v>
      </c>
      <c r="C210" s="12">
        <v>2.5076629312000001</v>
      </c>
      <c r="D210" s="12">
        <f t="shared" si="1"/>
        <v>2.4287044767384676</v>
      </c>
      <c r="E210">
        <f>MAX('Gasoline-M'!E548:E550)</f>
        <v>1</v>
      </c>
    </row>
    <row r="211" spans="1:5" x14ac:dyDescent="0.2">
      <c r="A211" s="14" t="s">
        <v>269</v>
      </c>
      <c r="B211" s="26">
        <v>2.5284779999999998</v>
      </c>
      <c r="C211" s="12">
        <v>2.5214775620999998</v>
      </c>
      <c r="D211" s="12">
        <f t="shared" si="1"/>
        <v>2.4277637419992177</v>
      </c>
      <c r="E211">
        <f>MAX('Gasoline-M'!E551:E553)</f>
        <v>1</v>
      </c>
    </row>
    <row r="212" spans="1:5" x14ac:dyDescent="0.2">
      <c r="A212" s="14" t="s">
        <v>270</v>
      </c>
      <c r="B212" s="26">
        <v>2.5427083332999998</v>
      </c>
      <c r="C212" s="12">
        <v>2.3770582004</v>
      </c>
      <c r="D212" s="12">
        <f t="shared" si="1"/>
        <v>2.2759030681258365</v>
      </c>
      <c r="E212">
        <f>MAX('Gasoline-M'!E554:E556)</f>
        <v>1</v>
      </c>
    </row>
    <row r="213" spans="1:5" x14ac:dyDescent="0.2">
      <c r="A213" s="15" t="str">
        <f>"Base CPI ("&amp;TEXT('Notes and Sources'!$G$7,"m/yyyy")&amp;")"</f>
        <v>Base CPI (1/2017)</v>
      </c>
      <c r="B213" s="28">
        <v>2.434504</v>
      </c>
      <c r="C213" s="16"/>
      <c r="D213" s="16"/>
      <c r="E213" s="20"/>
    </row>
    <row r="214" spans="1:5" x14ac:dyDescent="0.2">
      <c r="A214" s="42" t="str">
        <f>A1&amp;" "&amp;TEXT(C1,"Mmmm yyyy")</f>
        <v>EIA Short-Term Energy Outlook, January 2017</v>
      </c>
      <c r="B214" s="42"/>
      <c r="C214" s="42"/>
      <c r="D214" s="42"/>
      <c r="E214" s="42"/>
    </row>
    <row r="215" spans="1:5" x14ac:dyDescent="0.2">
      <c r="A215" s="37" t="s">
        <v>184</v>
      </c>
      <c r="B215" s="37"/>
      <c r="C215" s="37"/>
      <c r="D215" s="37"/>
      <c r="E215" s="37"/>
    </row>
    <row r="216" spans="1:5" x14ac:dyDescent="0.2">
      <c r="A216" s="34" t="str">
        <f>"Real Price ("&amp;TEXT($C$1,"mmm yyyy")&amp;" $)"</f>
        <v>Real Price (Jan 2017 $)</v>
      </c>
      <c r="B216" s="34"/>
      <c r="C216" s="34"/>
      <c r="D216" s="34"/>
      <c r="E216" s="34"/>
    </row>
    <row r="217" spans="1:5" x14ac:dyDescent="0.2">
      <c r="A217" s="38" t="s">
        <v>167</v>
      </c>
      <c r="B217" s="38"/>
      <c r="C217" s="38"/>
      <c r="D217" s="38"/>
      <c r="E217" s="38"/>
    </row>
  </sheetData>
  <mergeCells count="6">
    <mergeCell ref="A217:E217"/>
    <mergeCell ref="C39:D39"/>
    <mergeCell ref="A1:B1"/>
    <mergeCell ref="C1:D1"/>
    <mergeCell ref="A214:E214"/>
    <mergeCell ref="A215:E215"/>
  </mergeCells>
  <phoneticPr fontId="3" type="noConversion"/>
  <conditionalFormatting sqref="B181:D182 B185:D186 B189:D190 B193:D194 B197:D198 B209:D212 B201:D202">
    <cfRule type="expression" dxfId="69" priority="2" stopIfTrue="1">
      <formula>$E181=1</formula>
    </cfRule>
  </conditionalFormatting>
  <conditionalFormatting sqref="B183:D184 B187:D188">
    <cfRule type="expression" dxfId="68" priority="3" stopIfTrue="1">
      <formula>#REF!=1</formula>
    </cfRule>
  </conditionalFormatting>
  <conditionalFormatting sqref="B191:D192">
    <cfRule type="expression" dxfId="67" priority="7" stopIfTrue="1">
      <formula>#REF!=1</formula>
    </cfRule>
  </conditionalFormatting>
  <conditionalFormatting sqref="B195:D196">
    <cfRule type="expression" dxfId="66" priority="28" stopIfTrue="1">
      <formula>#REF!=1</formula>
    </cfRule>
  </conditionalFormatting>
  <conditionalFormatting sqref="B199:D200">
    <cfRule type="expression" dxfId="65" priority="51" stopIfTrue="1">
      <formula>#REF!=1</formula>
    </cfRule>
  </conditionalFormatting>
  <conditionalFormatting sqref="B205:D208">
    <cfRule type="expression" dxfId="64" priority="1" stopIfTrue="1">
      <formula>$E205=1</formula>
    </cfRule>
  </conditionalFormatting>
  <conditionalFormatting sqref="B203:D204">
    <cfRule type="expression" dxfId="63" priority="77" stopIfTrue="1">
      <formula>#REF!=1</formula>
    </cfRule>
  </conditionalFormatting>
  <hyperlinks>
    <hyperlink ref="A3" location="Contents!B4" display="Return to Contents"/>
    <hyperlink ref="A217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1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42745</v>
      </c>
      <c r="D1" s="41"/>
    </row>
    <row r="2" spans="1:4" ht="15.75" x14ac:dyDescent="0.25">
      <c r="A2" s="11" t="s">
        <v>222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171</v>
      </c>
      <c r="D39" s="39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27760</v>
      </c>
      <c r="B41" s="26">
        <v>0.55800000000000005</v>
      </c>
      <c r="C41" s="12">
        <v>0.60499999999999998</v>
      </c>
      <c r="D41" s="12">
        <f>C41*$B$557/B41</f>
        <v>2.6395607885304657</v>
      </c>
    </row>
    <row r="42" spans="1:4" x14ac:dyDescent="0.2">
      <c r="A42" s="13">
        <v>27791</v>
      </c>
      <c r="B42" s="26">
        <v>0.55900000000000005</v>
      </c>
      <c r="C42" s="12">
        <v>0.6</v>
      </c>
      <c r="D42" s="12">
        <f>C42*$B$557/B42</f>
        <v>2.6130633273703037</v>
      </c>
    </row>
    <row r="43" spans="1:4" x14ac:dyDescent="0.2">
      <c r="A43" s="13">
        <v>27820</v>
      </c>
      <c r="B43" s="26">
        <v>0.56000000000000005</v>
      </c>
      <c r="C43" s="12">
        <v>0.59399999999999997</v>
      </c>
      <c r="D43" s="12">
        <f>C43*$B$557/B43</f>
        <v>2.582313171428571</v>
      </c>
    </row>
    <row r="44" spans="1:4" x14ac:dyDescent="0.2">
      <c r="A44" s="13">
        <v>27851</v>
      </c>
      <c r="B44" s="26">
        <v>0.56100000000000005</v>
      </c>
      <c r="C44" s="12">
        <v>0.59199999999999997</v>
      </c>
      <c r="D44" s="12">
        <f>C44*$B$557/B44</f>
        <v>2.5690309590017821</v>
      </c>
    </row>
    <row r="45" spans="1:4" x14ac:dyDescent="0.2">
      <c r="A45" s="13">
        <v>27881</v>
      </c>
      <c r="B45" s="26">
        <v>0.56399999999999995</v>
      </c>
      <c r="C45" s="12">
        <v>0.6</v>
      </c>
      <c r="D45" s="12">
        <f>C45*$B$557/B45</f>
        <v>2.5898978723404258</v>
      </c>
    </row>
    <row r="46" spans="1:4" x14ac:dyDescent="0.2">
      <c r="A46" s="13">
        <v>27912</v>
      </c>
      <c r="B46" s="26">
        <v>0.56699999999999995</v>
      </c>
      <c r="C46" s="12">
        <v>0.61599999999999999</v>
      </c>
      <c r="D46" s="12">
        <f>C46*$B$557/B46</f>
        <v>2.6448932345679017</v>
      </c>
    </row>
    <row r="47" spans="1:4" x14ac:dyDescent="0.2">
      <c r="A47" s="13">
        <v>27942</v>
      </c>
      <c r="B47" s="26">
        <v>0.56999999999999995</v>
      </c>
      <c r="C47" s="12">
        <v>0.623</v>
      </c>
      <c r="D47" s="12">
        <f>C47*$B$557/B47</f>
        <v>2.6608701614035093</v>
      </c>
    </row>
    <row r="48" spans="1:4" x14ac:dyDescent="0.2">
      <c r="A48" s="13">
        <v>27973</v>
      </c>
      <c r="B48" s="26">
        <v>0.57299999999999995</v>
      </c>
      <c r="C48" s="12">
        <v>0.628</v>
      </c>
      <c r="D48" s="12">
        <f>C48*$B$557/B48</f>
        <v>2.668182394415358</v>
      </c>
    </row>
    <row r="49" spans="1:4" x14ac:dyDescent="0.2">
      <c r="A49" s="13">
        <v>28004</v>
      </c>
      <c r="B49" s="26">
        <v>0.57599999999999996</v>
      </c>
      <c r="C49" s="12">
        <v>0.63</v>
      </c>
      <c r="D49" s="12">
        <f>C49*$B$557/B49</f>
        <v>2.6627387500000004</v>
      </c>
    </row>
    <row r="50" spans="1:4" x14ac:dyDescent="0.2">
      <c r="A50" s="13">
        <v>28034</v>
      </c>
      <c r="B50" s="26">
        <v>0.57899999999999996</v>
      </c>
      <c r="C50" s="12">
        <v>0.629</v>
      </c>
      <c r="D50" s="12">
        <f>C50*$B$557/B50</f>
        <v>2.6447375060449052</v>
      </c>
    </row>
    <row r="51" spans="1:4" x14ac:dyDescent="0.2">
      <c r="A51" s="13">
        <v>28065</v>
      </c>
      <c r="B51" s="26">
        <v>0.58099999999999996</v>
      </c>
      <c r="C51" s="12">
        <v>0.629</v>
      </c>
      <c r="D51" s="12">
        <f>C51*$B$557/B51</f>
        <v>2.6356334182444066</v>
      </c>
    </row>
    <row r="52" spans="1:4" x14ac:dyDescent="0.2">
      <c r="A52" s="13">
        <v>28095</v>
      </c>
      <c r="B52" s="26">
        <v>0.58399999999999996</v>
      </c>
      <c r="C52" s="12">
        <v>0.626</v>
      </c>
      <c r="D52" s="12">
        <f>C52*$B$557/B52</f>
        <v>2.6095881917808224</v>
      </c>
    </row>
    <row r="53" spans="1:4" x14ac:dyDescent="0.2">
      <c r="A53" s="13">
        <v>28126</v>
      </c>
      <c r="B53" s="26">
        <v>0.58699999999999997</v>
      </c>
      <c r="C53" s="12">
        <v>0.627</v>
      </c>
      <c r="D53" s="12">
        <f>C53*$B$557/B53</f>
        <v>2.6003986507666101</v>
      </c>
    </row>
    <row r="54" spans="1:4" x14ac:dyDescent="0.2">
      <c r="A54" s="13">
        <v>28157</v>
      </c>
      <c r="B54" s="26">
        <v>0.59299999999999997</v>
      </c>
      <c r="C54" s="12">
        <v>0.63700000000000001</v>
      </c>
      <c r="D54" s="12">
        <f>C54*$B$557/B54</f>
        <v>2.615141733558179</v>
      </c>
    </row>
    <row r="55" spans="1:4" x14ac:dyDescent="0.2">
      <c r="A55" s="13">
        <v>28185</v>
      </c>
      <c r="B55" s="26">
        <v>0.59599999999999997</v>
      </c>
      <c r="C55" s="12">
        <v>0.64300000000000002</v>
      </c>
      <c r="D55" s="12">
        <f>C55*$B$557/B55</f>
        <v>2.6264866979865773</v>
      </c>
    </row>
    <row r="56" spans="1:4" x14ac:dyDescent="0.2">
      <c r="A56" s="13">
        <v>28216</v>
      </c>
      <c r="B56" s="26">
        <v>0.6</v>
      </c>
      <c r="C56" s="12">
        <v>0.65100000000000002</v>
      </c>
      <c r="D56" s="12">
        <f>C56*$B$557/B56</f>
        <v>2.6414368400000003</v>
      </c>
    </row>
    <row r="57" spans="1:4" x14ac:dyDescent="0.2">
      <c r="A57" s="13">
        <v>28246</v>
      </c>
      <c r="B57" s="26">
        <v>0.60199999999999998</v>
      </c>
      <c r="C57" s="12">
        <v>0.65900000000000003</v>
      </c>
      <c r="D57" s="12">
        <f>C57*$B$557/B57</f>
        <v>2.6650135149501661</v>
      </c>
    </row>
    <row r="58" spans="1:4" x14ac:dyDescent="0.2">
      <c r="A58" s="13">
        <v>28277</v>
      </c>
      <c r="B58" s="26">
        <v>0.60499999999999998</v>
      </c>
      <c r="C58" s="12">
        <v>0.66500000000000004</v>
      </c>
      <c r="D58" s="12">
        <f>C58*$B$557/B58</f>
        <v>2.6759424132231406</v>
      </c>
    </row>
    <row r="59" spans="1:4" x14ac:dyDescent="0.2">
      <c r="A59" s="13">
        <v>28307</v>
      </c>
      <c r="B59" s="26">
        <v>0.60799999999999998</v>
      </c>
      <c r="C59" s="12">
        <v>0.66700000000000004</v>
      </c>
      <c r="D59" s="12">
        <f>C59*$B$557/B59</f>
        <v>2.6707469868421052</v>
      </c>
    </row>
    <row r="60" spans="1:4" x14ac:dyDescent="0.2">
      <c r="A60" s="13">
        <v>28338</v>
      </c>
      <c r="B60" s="26">
        <v>0.61099999999999999</v>
      </c>
      <c r="C60" s="12">
        <v>0.66700000000000004</v>
      </c>
      <c r="D60" s="12">
        <f>C60*$B$557/B60</f>
        <v>2.6576336628477906</v>
      </c>
    </row>
    <row r="61" spans="1:4" x14ac:dyDescent="0.2">
      <c r="A61" s="13">
        <v>28369</v>
      </c>
      <c r="B61" s="26">
        <v>0.61299999999999999</v>
      </c>
      <c r="C61" s="12">
        <v>0.66600000000000004</v>
      </c>
      <c r="D61" s="12">
        <f>C61*$B$557/B61</f>
        <v>2.6449912952691679</v>
      </c>
    </row>
    <row r="62" spans="1:4" x14ac:dyDescent="0.2">
      <c r="A62" s="13">
        <v>28399</v>
      </c>
      <c r="B62" s="26">
        <v>0.61599999999999999</v>
      </c>
      <c r="C62" s="12">
        <v>0.66500000000000004</v>
      </c>
      <c r="D62" s="12">
        <f>C62*$B$557/B62</f>
        <v>2.6281577272727272</v>
      </c>
    </row>
    <row r="63" spans="1:4" x14ac:dyDescent="0.2">
      <c r="A63" s="13">
        <v>28430</v>
      </c>
      <c r="B63" s="26">
        <v>0.62</v>
      </c>
      <c r="C63" s="12">
        <v>0.66400000000000003</v>
      </c>
      <c r="D63" s="12">
        <f>C63*$B$557/B63</f>
        <v>2.6072752516129034</v>
      </c>
    </row>
    <row r="64" spans="1:4" x14ac:dyDescent="0.2">
      <c r="A64" s="13">
        <v>28460</v>
      </c>
      <c r="B64" s="26">
        <v>0.623</v>
      </c>
      <c r="C64" s="12">
        <v>0.66500000000000004</v>
      </c>
      <c r="D64" s="12">
        <f>C64*$B$557/B64</f>
        <v>2.5986278651685395</v>
      </c>
    </row>
    <row r="65" spans="1:4" x14ac:dyDescent="0.2">
      <c r="A65" s="13">
        <v>28491</v>
      </c>
      <c r="B65" s="26">
        <v>0.627</v>
      </c>
      <c r="C65" s="12">
        <v>0.64800000000000002</v>
      </c>
      <c r="D65" s="12">
        <f>C65*$B$557/B65</f>
        <v>2.5160424114832538</v>
      </c>
    </row>
    <row r="66" spans="1:4" x14ac:dyDescent="0.2">
      <c r="A66" s="13">
        <v>28522</v>
      </c>
      <c r="B66" s="26">
        <v>0.63</v>
      </c>
      <c r="C66" s="12">
        <v>0.64700000000000002</v>
      </c>
      <c r="D66" s="12">
        <f>C66*$B$557/B66</f>
        <v>2.5001969650793652</v>
      </c>
    </row>
    <row r="67" spans="1:4" x14ac:dyDescent="0.2">
      <c r="A67" s="13">
        <v>28550</v>
      </c>
      <c r="B67" s="26">
        <v>0.63400000000000001</v>
      </c>
      <c r="C67" s="12">
        <v>0.64700000000000002</v>
      </c>
      <c r="D67" s="12">
        <f>C67*$B$557/B67</f>
        <v>2.4844228517350158</v>
      </c>
    </row>
    <row r="68" spans="1:4" x14ac:dyDescent="0.2">
      <c r="A68" s="13">
        <v>28581</v>
      </c>
      <c r="B68" s="26">
        <v>0.63900000000000001</v>
      </c>
      <c r="C68" s="12">
        <v>0.64900000000000002</v>
      </c>
      <c r="D68" s="12">
        <f>C68*$B$557/B68</f>
        <v>2.4726026541471051</v>
      </c>
    </row>
    <row r="69" spans="1:4" x14ac:dyDescent="0.2">
      <c r="A69" s="13">
        <v>28611</v>
      </c>
      <c r="B69" s="26">
        <v>0.64500000000000002</v>
      </c>
      <c r="C69" s="12">
        <v>0.65500000000000003</v>
      </c>
      <c r="D69" s="12">
        <f>C69*$B$557/B69</f>
        <v>2.4722482480620158</v>
      </c>
    </row>
    <row r="70" spans="1:4" x14ac:dyDescent="0.2">
      <c r="A70" s="13">
        <v>28642</v>
      </c>
      <c r="B70" s="26">
        <v>0.65</v>
      </c>
      <c r="C70" s="12">
        <v>0.66300000000000003</v>
      </c>
      <c r="D70" s="12">
        <f>C70*$B$557/B70</f>
        <v>2.4831940800000001</v>
      </c>
    </row>
    <row r="71" spans="1:4" x14ac:dyDescent="0.2">
      <c r="A71" s="13">
        <v>28672</v>
      </c>
      <c r="B71" s="26">
        <v>0.65500000000000003</v>
      </c>
      <c r="C71" s="12">
        <v>0.67400000000000004</v>
      </c>
      <c r="D71" s="12">
        <f>C71*$B$557/B71</f>
        <v>2.5051231999999999</v>
      </c>
    </row>
    <row r="72" spans="1:4" x14ac:dyDescent="0.2">
      <c r="A72" s="13">
        <v>28703</v>
      </c>
      <c r="B72" s="26">
        <v>0.65900000000000003</v>
      </c>
      <c r="C72" s="12">
        <v>0.68200000000000005</v>
      </c>
      <c r="D72" s="12">
        <f>C72*$B$557/B72</f>
        <v>2.5194715144157813</v>
      </c>
    </row>
    <row r="73" spans="1:4" x14ac:dyDescent="0.2">
      <c r="A73" s="13">
        <v>28734</v>
      </c>
      <c r="B73" s="26">
        <v>0.66500000000000004</v>
      </c>
      <c r="C73" s="12">
        <v>0.68799999999999994</v>
      </c>
      <c r="D73" s="12">
        <f>C73*$B$557/B73</f>
        <v>2.5187048902255635</v>
      </c>
    </row>
    <row r="74" spans="1:4" x14ac:dyDescent="0.2">
      <c r="A74" s="13">
        <v>28764</v>
      </c>
      <c r="B74" s="26">
        <v>0.67100000000000004</v>
      </c>
      <c r="C74" s="12">
        <v>0.69</v>
      </c>
      <c r="D74" s="12">
        <f>C74*$B$557/B74</f>
        <v>2.5034392846497759</v>
      </c>
    </row>
    <row r="75" spans="1:4" x14ac:dyDescent="0.2">
      <c r="A75" s="13">
        <v>28795</v>
      </c>
      <c r="B75" s="26">
        <v>0.67500000000000004</v>
      </c>
      <c r="C75" s="12">
        <v>0.69499999999999995</v>
      </c>
      <c r="D75" s="12">
        <f>C75*$B$557/B75</f>
        <v>2.5066374518518515</v>
      </c>
    </row>
    <row r="76" spans="1:4" x14ac:dyDescent="0.2">
      <c r="A76" s="13">
        <v>28825</v>
      </c>
      <c r="B76" s="26">
        <v>0.67900000000000005</v>
      </c>
      <c r="C76" s="12">
        <v>0.70499999999999996</v>
      </c>
      <c r="D76" s="12">
        <f>C76*$B$557/B76</f>
        <v>2.5277250662739319</v>
      </c>
    </row>
    <row r="77" spans="1:4" x14ac:dyDescent="0.2">
      <c r="A77" s="13">
        <v>28856</v>
      </c>
      <c r="B77" s="26">
        <v>0.68500000000000005</v>
      </c>
      <c r="C77" s="12">
        <v>0.71599999999999997</v>
      </c>
      <c r="D77" s="12">
        <f>C77*$B$557/B77</f>
        <v>2.544678633576642</v>
      </c>
    </row>
    <row r="78" spans="1:4" x14ac:dyDescent="0.2">
      <c r="A78" s="13">
        <v>28887</v>
      </c>
      <c r="B78" s="26">
        <v>0.69199999999999995</v>
      </c>
      <c r="C78" s="12">
        <v>0.73</v>
      </c>
      <c r="D78" s="12">
        <f>C78*$B$557/B78</f>
        <v>2.5681906358381505</v>
      </c>
    </row>
    <row r="79" spans="1:4" x14ac:dyDescent="0.2">
      <c r="A79" s="13">
        <v>28915</v>
      </c>
      <c r="B79" s="26">
        <v>0.69899999999999995</v>
      </c>
      <c r="C79" s="12">
        <v>0.755</v>
      </c>
      <c r="D79" s="12">
        <f>C79*$B$557/B79</f>
        <v>2.6295429470672391</v>
      </c>
    </row>
    <row r="80" spans="1:4" x14ac:dyDescent="0.2">
      <c r="A80" s="13">
        <v>28946</v>
      </c>
      <c r="B80" s="26">
        <v>0.70599999999999996</v>
      </c>
      <c r="C80" s="12">
        <v>0.80200000000000005</v>
      </c>
      <c r="D80" s="12">
        <f>C80*$B$557/B80</f>
        <v>2.765541371104816</v>
      </c>
    </row>
    <row r="81" spans="1:4" x14ac:dyDescent="0.2">
      <c r="A81" s="13">
        <v>28976</v>
      </c>
      <c r="B81" s="26">
        <v>0.71399999999999997</v>
      </c>
      <c r="C81" s="12">
        <v>0.84399999999999997</v>
      </c>
      <c r="D81" s="12">
        <f>C81*$B$557/B81</f>
        <v>2.8777610308123247</v>
      </c>
    </row>
    <row r="82" spans="1:4" x14ac:dyDescent="0.2">
      <c r="A82" s="13">
        <v>29007</v>
      </c>
      <c r="B82" s="26">
        <v>0.72199999999999998</v>
      </c>
      <c r="C82" s="12">
        <v>0.90100000000000002</v>
      </c>
      <c r="D82" s="12">
        <f>C82*$B$557/B82</f>
        <v>3.0380721662049863</v>
      </c>
    </row>
    <row r="83" spans="1:4" x14ac:dyDescent="0.2">
      <c r="A83" s="13">
        <v>29037</v>
      </c>
      <c r="B83" s="26">
        <v>0.73</v>
      </c>
      <c r="C83" s="12">
        <v>0.94899999999999995</v>
      </c>
      <c r="D83" s="12">
        <f>C83*$B$557/B83</f>
        <v>3.1648551999999999</v>
      </c>
    </row>
    <row r="84" spans="1:4" x14ac:dyDescent="0.2">
      <c r="A84" s="13">
        <v>29068</v>
      </c>
      <c r="B84" s="26">
        <v>0.73699999999999999</v>
      </c>
      <c r="C84" s="12">
        <v>0.98799999999999999</v>
      </c>
      <c r="D84" s="12">
        <f>C84*$B$557/B84</f>
        <v>3.2636227299864315</v>
      </c>
    </row>
    <row r="85" spans="1:4" x14ac:dyDescent="0.2">
      <c r="A85" s="13">
        <v>29099</v>
      </c>
      <c r="B85" s="26">
        <v>0.74399999999999999</v>
      </c>
      <c r="C85" s="12">
        <v>1.02</v>
      </c>
      <c r="D85" s="12">
        <f>C85*$B$557/B85</f>
        <v>3.3376264516129033</v>
      </c>
    </row>
    <row r="86" spans="1:4" x14ac:dyDescent="0.2">
      <c r="A86" s="13">
        <v>29129</v>
      </c>
      <c r="B86" s="26">
        <v>0.752</v>
      </c>
      <c r="C86" s="12">
        <v>1.028</v>
      </c>
      <c r="D86" s="12">
        <f>C86*$B$557/B86</f>
        <v>3.3280187659574469</v>
      </c>
    </row>
    <row r="87" spans="1:4" x14ac:dyDescent="0.2">
      <c r="A87" s="13">
        <v>29160</v>
      </c>
      <c r="B87" s="26">
        <v>0.76</v>
      </c>
      <c r="C87" s="12">
        <v>1.0409999999999999</v>
      </c>
      <c r="D87" s="12">
        <f>C87*$B$557/B87</f>
        <v>3.3346298210526313</v>
      </c>
    </row>
    <row r="88" spans="1:4" x14ac:dyDescent="0.2">
      <c r="A88" s="13">
        <v>29190</v>
      </c>
      <c r="B88" s="26">
        <v>0.76900000000000002</v>
      </c>
      <c r="C88" s="12">
        <v>1.0649999999999999</v>
      </c>
      <c r="D88" s="12">
        <f>C88*$B$557/B88</f>
        <v>3.3715822626788032</v>
      </c>
    </row>
    <row r="89" spans="1:4" x14ac:dyDescent="0.2">
      <c r="A89" s="13">
        <v>29221</v>
      </c>
      <c r="B89" s="26">
        <v>0.78</v>
      </c>
      <c r="C89" s="12">
        <v>1.131</v>
      </c>
      <c r="D89" s="12">
        <f>C89*$B$557/B89</f>
        <v>3.5300308</v>
      </c>
    </row>
    <row r="90" spans="1:4" x14ac:dyDescent="0.2">
      <c r="A90" s="13">
        <v>29252</v>
      </c>
      <c r="B90" s="26">
        <v>0.79</v>
      </c>
      <c r="C90" s="12">
        <v>1.2070000000000001</v>
      </c>
      <c r="D90" s="12">
        <f>C90*$B$557/B90</f>
        <v>3.7195523139240509</v>
      </c>
    </row>
    <row r="91" spans="1:4" x14ac:dyDescent="0.2">
      <c r="A91" s="13">
        <v>29281</v>
      </c>
      <c r="B91" s="26">
        <v>0.80100000000000005</v>
      </c>
      <c r="C91" s="12">
        <v>1.252</v>
      </c>
      <c r="D91" s="12">
        <f>C91*$B$557/B91</f>
        <v>3.8052422072409486</v>
      </c>
    </row>
    <row r="92" spans="1:4" x14ac:dyDescent="0.2">
      <c r="A92" s="13">
        <v>29312</v>
      </c>
      <c r="B92" s="26">
        <v>0.80900000000000005</v>
      </c>
      <c r="C92" s="12">
        <v>1.264</v>
      </c>
      <c r="D92" s="12">
        <f>C92*$B$557/B92</f>
        <v>3.8037244202719407</v>
      </c>
    </row>
    <row r="93" spans="1:4" x14ac:dyDescent="0.2">
      <c r="A93" s="13">
        <v>29342</v>
      </c>
      <c r="B93" s="26">
        <v>0.81699999999999995</v>
      </c>
      <c r="C93" s="12">
        <v>1.266</v>
      </c>
      <c r="D93" s="12">
        <f>C93*$B$557/B93</f>
        <v>3.7724382668298659</v>
      </c>
    </row>
    <row r="94" spans="1:4" x14ac:dyDescent="0.2">
      <c r="A94" s="13">
        <v>29373</v>
      </c>
      <c r="B94" s="26">
        <v>0.82499999999999996</v>
      </c>
      <c r="C94" s="12">
        <v>1.2689999999999999</v>
      </c>
      <c r="D94" s="12">
        <f>C94*$B$557/B94</f>
        <v>3.7447097890909089</v>
      </c>
    </row>
    <row r="95" spans="1:4" x14ac:dyDescent="0.2">
      <c r="A95" s="13">
        <v>29403</v>
      </c>
      <c r="B95" s="26">
        <v>0.82599999999999996</v>
      </c>
      <c r="C95" s="12">
        <v>1.2709999999999999</v>
      </c>
      <c r="D95" s="12">
        <f>C95*$B$557/B95</f>
        <v>3.7460709249394673</v>
      </c>
    </row>
    <row r="96" spans="1:4" x14ac:dyDescent="0.2">
      <c r="A96" s="13">
        <v>29434</v>
      </c>
      <c r="B96" s="26">
        <v>0.83199999999999996</v>
      </c>
      <c r="C96" s="12">
        <v>1.2669999999999999</v>
      </c>
      <c r="D96" s="12">
        <f>C96*$B$557/B96</f>
        <v>3.7073516442307692</v>
      </c>
    </row>
    <row r="97" spans="1:4" x14ac:dyDescent="0.2">
      <c r="A97" s="13">
        <v>29465</v>
      </c>
      <c r="B97" s="26">
        <v>0.83899999999999997</v>
      </c>
      <c r="C97" s="12">
        <v>1.2569999999999999</v>
      </c>
      <c r="D97" s="12">
        <f>C97*$B$557/B97</f>
        <v>3.6474034898688914</v>
      </c>
    </row>
    <row r="98" spans="1:4" x14ac:dyDescent="0.2">
      <c r="A98" s="13">
        <v>29495</v>
      </c>
      <c r="B98" s="26">
        <v>0.84699999999999998</v>
      </c>
      <c r="C98" s="12">
        <v>1.25</v>
      </c>
      <c r="D98" s="12">
        <f>C98*$B$557/B98</f>
        <v>3.5928335301062577</v>
      </c>
    </row>
    <row r="99" spans="1:4" x14ac:dyDescent="0.2">
      <c r="A99" s="13">
        <v>29526</v>
      </c>
      <c r="B99" s="26">
        <v>0.85599999999999998</v>
      </c>
      <c r="C99" s="12">
        <v>1.25</v>
      </c>
      <c r="D99" s="12">
        <f>C99*$B$557/B99</f>
        <v>3.5550584112149535</v>
      </c>
    </row>
    <row r="100" spans="1:4" x14ac:dyDescent="0.2">
      <c r="A100" s="13">
        <v>29556</v>
      </c>
      <c r="B100" s="26">
        <v>0.86399999999999999</v>
      </c>
      <c r="C100" s="12">
        <v>1.258</v>
      </c>
      <c r="D100" s="12">
        <f>C100*$B$557/B100</f>
        <v>3.5446829074074078</v>
      </c>
    </row>
    <row r="101" spans="1:4" x14ac:dyDescent="0.2">
      <c r="A101" s="13">
        <v>29587</v>
      </c>
      <c r="B101" s="26">
        <v>0.872</v>
      </c>
      <c r="C101" s="12">
        <v>1.298</v>
      </c>
      <c r="D101" s="12">
        <f>C101*$B$557/B101</f>
        <v>3.6238373761467892</v>
      </c>
    </row>
    <row r="102" spans="1:4" x14ac:dyDescent="0.2">
      <c r="A102" s="13">
        <v>29618</v>
      </c>
      <c r="B102" s="26">
        <v>0.88</v>
      </c>
      <c r="C102" s="12">
        <v>1.3819999999999999</v>
      </c>
      <c r="D102" s="12">
        <f>C102*$B$557/B102</f>
        <v>3.8232778727272723</v>
      </c>
    </row>
    <row r="103" spans="1:4" x14ac:dyDescent="0.2">
      <c r="A103" s="13">
        <v>29646</v>
      </c>
      <c r="B103" s="26">
        <v>0.88600000000000001</v>
      </c>
      <c r="C103" s="12">
        <v>1.417</v>
      </c>
      <c r="D103" s="12">
        <f>C103*$B$557/B103</f>
        <v>3.893557751693002</v>
      </c>
    </row>
    <row r="104" spans="1:4" x14ac:dyDescent="0.2">
      <c r="A104" s="13">
        <v>29677</v>
      </c>
      <c r="B104" s="26">
        <v>0.89100000000000001</v>
      </c>
      <c r="C104" s="12">
        <v>1.4119999999999999</v>
      </c>
      <c r="D104" s="12">
        <f>C104*$B$557/B104</f>
        <v>3.8580467429854095</v>
      </c>
    </row>
    <row r="105" spans="1:4" x14ac:dyDescent="0.2">
      <c r="A105" s="13">
        <v>29707</v>
      </c>
      <c r="B105" s="26">
        <v>0.89700000000000002</v>
      </c>
      <c r="C105" s="12">
        <v>1.4</v>
      </c>
      <c r="D105" s="12">
        <f>C105*$B$557/B105</f>
        <v>3.7996717948717946</v>
      </c>
    </row>
    <row r="106" spans="1:4" x14ac:dyDescent="0.2">
      <c r="A106" s="13">
        <v>29738</v>
      </c>
      <c r="B106" s="26">
        <v>0.90500000000000003</v>
      </c>
      <c r="C106" s="12">
        <v>1.391</v>
      </c>
      <c r="D106" s="12">
        <f>C106*$B$557/B106</f>
        <v>3.7418729988950279</v>
      </c>
    </row>
    <row r="107" spans="1:4" x14ac:dyDescent="0.2">
      <c r="A107" s="13">
        <v>29768</v>
      </c>
      <c r="B107" s="26">
        <v>0.91500000000000004</v>
      </c>
      <c r="C107" s="12">
        <v>1.3819999999999999</v>
      </c>
      <c r="D107" s="12">
        <f>C107*$B$557/B107</f>
        <v>3.677032271038251</v>
      </c>
    </row>
    <row r="108" spans="1:4" x14ac:dyDescent="0.2">
      <c r="A108" s="13">
        <v>29799</v>
      </c>
      <c r="B108" s="26">
        <v>0.92200000000000004</v>
      </c>
      <c r="C108" s="12">
        <v>1.3759999999999999</v>
      </c>
      <c r="D108" s="12">
        <f>C108*$B$557/B108</f>
        <v>3.6332727809110623</v>
      </c>
    </row>
    <row r="109" spans="1:4" x14ac:dyDescent="0.2">
      <c r="A109" s="13">
        <v>29830</v>
      </c>
      <c r="B109" s="26">
        <v>0.93100000000000005</v>
      </c>
      <c r="C109" s="12">
        <v>1.3759999999999999</v>
      </c>
      <c r="D109" s="12">
        <f>C109*$B$557/B109</f>
        <v>3.5981498431793764</v>
      </c>
    </row>
    <row r="110" spans="1:4" x14ac:dyDescent="0.2">
      <c r="A110" s="13">
        <v>29860</v>
      </c>
      <c r="B110" s="26">
        <v>0.93400000000000005</v>
      </c>
      <c r="C110" s="12">
        <v>1.371</v>
      </c>
      <c r="D110" s="12">
        <f>C110*$B$557/B110</f>
        <v>3.5735599400428266</v>
      </c>
    </row>
    <row r="111" spans="1:4" x14ac:dyDescent="0.2">
      <c r="A111" s="13">
        <v>29891</v>
      </c>
      <c r="B111" s="26">
        <v>0.93799999999999994</v>
      </c>
      <c r="C111" s="12">
        <v>1.369</v>
      </c>
      <c r="D111" s="12">
        <f>C111*$B$557/B111</f>
        <v>3.5531300383795315</v>
      </c>
    </row>
    <row r="112" spans="1:4" x14ac:dyDescent="0.2">
      <c r="A112" s="13">
        <v>29921</v>
      </c>
      <c r="B112" s="26">
        <v>0.94099999999999995</v>
      </c>
      <c r="C112" s="12">
        <v>1.365</v>
      </c>
      <c r="D112" s="12">
        <f>C112*$B$557/B112</f>
        <v>3.5314537300743893</v>
      </c>
    </row>
    <row r="113" spans="1:4" x14ac:dyDescent="0.2">
      <c r="A113" s="13">
        <v>29952</v>
      </c>
      <c r="B113" s="26">
        <v>0.94399999999999995</v>
      </c>
      <c r="C113" s="12">
        <v>1.3125599999999999</v>
      </c>
      <c r="D113" s="12">
        <f>C113*$B$557/B113</f>
        <v>3.3849921294915255</v>
      </c>
    </row>
    <row r="114" spans="1:4" x14ac:dyDescent="0.2">
      <c r="A114" s="13">
        <v>29983</v>
      </c>
      <c r="B114" s="26">
        <v>0.94699999999999995</v>
      </c>
      <c r="C114" s="12">
        <v>1.29098</v>
      </c>
      <c r="D114" s="12">
        <f>C114*$B$557/B114</f>
        <v>3.3187919471172123</v>
      </c>
    </row>
    <row r="115" spans="1:4" x14ac:dyDescent="0.2">
      <c r="A115" s="13">
        <v>30011</v>
      </c>
      <c r="B115" s="26">
        <v>0.94699999999999995</v>
      </c>
      <c r="C115" s="12">
        <v>1.24797</v>
      </c>
      <c r="D115" s="12">
        <f>C115*$B$557/B115</f>
        <v>3.2082238193030621</v>
      </c>
    </row>
    <row r="116" spans="1:4" x14ac:dyDescent="0.2">
      <c r="A116" s="13">
        <v>30042</v>
      </c>
      <c r="B116" s="26">
        <v>0.95</v>
      </c>
      <c r="C116" s="12">
        <v>1.1973199999999999</v>
      </c>
      <c r="D116" s="12">
        <f>C116*$B$557/B116</f>
        <v>3.0682950834526315</v>
      </c>
    </row>
    <row r="117" spans="1:4" x14ac:dyDescent="0.2">
      <c r="A117" s="13">
        <v>30072</v>
      </c>
      <c r="B117" s="26">
        <v>0.95899999999999996</v>
      </c>
      <c r="C117" s="12">
        <v>1.2080900000000001</v>
      </c>
      <c r="D117" s="12">
        <f>C117*$B$557/B117</f>
        <v>3.0668403934932225</v>
      </c>
    </row>
    <row r="118" spans="1:4" x14ac:dyDescent="0.2">
      <c r="A118" s="13">
        <v>30103</v>
      </c>
      <c r="B118" s="26">
        <v>0.97</v>
      </c>
      <c r="C118" s="12">
        <v>1.2765599999999999</v>
      </c>
      <c r="D118" s="12">
        <f>C118*$B$557/B118</f>
        <v>3.2039076559175257</v>
      </c>
    </row>
    <row r="119" spans="1:4" x14ac:dyDescent="0.2">
      <c r="A119" s="13">
        <v>30133</v>
      </c>
      <c r="B119" s="26">
        <v>0.97499999999999998</v>
      </c>
      <c r="C119" s="12">
        <v>1.29593</v>
      </c>
      <c r="D119" s="12">
        <f>C119*$B$557/B119</f>
        <v>3.2358428397128205</v>
      </c>
    </row>
    <row r="120" spans="1:4" x14ac:dyDescent="0.2">
      <c r="A120" s="13">
        <v>30164</v>
      </c>
      <c r="B120" s="26">
        <v>0.97699999999999998</v>
      </c>
      <c r="C120" s="12">
        <v>1.2895700000000001</v>
      </c>
      <c r="D120" s="12">
        <f>C120*$B$557/B120</f>
        <v>3.2133708528966225</v>
      </c>
    </row>
    <row r="121" spans="1:4" x14ac:dyDescent="0.2">
      <c r="A121" s="13">
        <v>30195</v>
      </c>
      <c r="B121" s="26">
        <v>0.97699999999999998</v>
      </c>
      <c r="C121" s="12">
        <v>1.2700199999999999</v>
      </c>
      <c r="D121" s="12">
        <f>C121*$B$557/B121</f>
        <v>3.1646558547389967</v>
      </c>
    </row>
    <row r="122" spans="1:4" x14ac:dyDescent="0.2">
      <c r="A122" s="13">
        <v>30225</v>
      </c>
      <c r="B122" s="26">
        <v>0.98099999999999998</v>
      </c>
      <c r="C122" s="12">
        <v>1.25759</v>
      </c>
      <c r="D122" s="12">
        <f>C122*$B$557/B122</f>
        <v>3.1209050819164119</v>
      </c>
    </row>
    <row r="123" spans="1:4" x14ac:dyDescent="0.2">
      <c r="A123" s="13">
        <v>30256</v>
      </c>
      <c r="B123" s="26">
        <v>0.98</v>
      </c>
      <c r="C123" s="12">
        <v>1.2421500000000001</v>
      </c>
      <c r="D123" s="12">
        <f>C123*$B$557/B123</f>
        <v>3.0857338200000006</v>
      </c>
    </row>
    <row r="124" spans="1:4" x14ac:dyDescent="0.2">
      <c r="A124" s="13">
        <v>30286</v>
      </c>
      <c r="B124" s="26">
        <v>0.97699999999999998</v>
      </c>
      <c r="C124" s="12">
        <v>1.21353</v>
      </c>
      <c r="D124" s="12">
        <f>C124*$B$557/B124</f>
        <v>3.0238931823132038</v>
      </c>
    </row>
    <row r="125" spans="1:4" x14ac:dyDescent="0.2">
      <c r="A125" s="13">
        <v>30317</v>
      </c>
      <c r="B125" s="26">
        <v>0.97899999999999998</v>
      </c>
      <c r="C125" s="12">
        <v>1.1848000000000001</v>
      </c>
      <c r="D125" s="12">
        <f>C125*$B$557/B125</f>
        <v>2.9462720522982639</v>
      </c>
    </row>
    <row r="126" spans="1:4" x14ac:dyDescent="0.2">
      <c r="A126" s="13">
        <v>30348</v>
      </c>
      <c r="B126" s="26">
        <v>0.98</v>
      </c>
      <c r="C126" s="12">
        <v>1.1442600000000001</v>
      </c>
      <c r="D126" s="12">
        <f>C126*$B$557/B126</f>
        <v>2.8425566806530616</v>
      </c>
    </row>
    <row r="127" spans="1:4" x14ac:dyDescent="0.2">
      <c r="A127" s="13">
        <v>30376</v>
      </c>
      <c r="B127" s="26">
        <v>0.98099999999999998</v>
      </c>
      <c r="C127" s="12">
        <v>1.11622</v>
      </c>
      <c r="D127" s="12">
        <f>C127*$B$557/B127</f>
        <v>2.770073450438328</v>
      </c>
    </row>
    <row r="128" spans="1:4" x14ac:dyDescent="0.2">
      <c r="A128" s="13">
        <v>30407</v>
      </c>
      <c r="B128" s="26">
        <v>0.98799999999999999</v>
      </c>
      <c r="C128" s="12">
        <v>1.1873400000000001</v>
      </c>
      <c r="D128" s="12">
        <f>C128*$B$557/B128</f>
        <v>2.9256922868016195</v>
      </c>
    </row>
    <row r="129" spans="1:4" x14ac:dyDescent="0.2">
      <c r="A129" s="13">
        <v>30437</v>
      </c>
      <c r="B129" s="26">
        <v>0.99199999999999999</v>
      </c>
      <c r="C129" s="12">
        <v>1.2300500000000001</v>
      </c>
      <c r="D129" s="12">
        <f>C129*$B$557/B129</f>
        <v>3.0187113358870969</v>
      </c>
    </row>
    <row r="130" spans="1:4" x14ac:dyDescent="0.2">
      <c r="A130" s="13">
        <v>30468</v>
      </c>
      <c r="B130" s="26">
        <v>0.99399999999999999</v>
      </c>
      <c r="C130" s="12">
        <v>1.2446200000000001</v>
      </c>
      <c r="D130" s="12">
        <f>C130*$B$557/B130</f>
        <v>3.0483223022937627</v>
      </c>
    </row>
    <row r="131" spans="1:4" x14ac:dyDescent="0.2">
      <c r="A131" s="13">
        <v>30498</v>
      </c>
      <c r="B131" s="26">
        <v>0.998</v>
      </c>
      <c r="C131" s="12">
        <v>1.25302</v>
      </c>
      <c r="D131" s="12">
        <f>C131*$B$557/B131</f>
        <v>3.0565953928657312</v>
      </c>
    </row>
    <row r="132" spans="1:4" x14ac:dyDescent="0.2">
      <c r="A132" s="13">
        <v>30529</v>
      </c>
      <c r="B132" s="26">
        <v>1.0009999999999999</v>
      </c>
      <c r="C132" s="12">
        <v>1.2516499999999999</v>
      </c>
      <c r="D132" s="12">
        <f>C132*$B$557/B132</f>
        <v>3.0441028287712291</v>
      </c>
    </row>
    <row r="133" spans="1:4" x14ac:dyDescent="0.2">
      <c r="A133" s="13">
        <v>30560</v>
      </c>
      <c r="B133" s="26">
        <v>1.004</v>
      </c>
      <c r="C133" s="12">
        <v>1.23708</v>
      </c>
      <c r="D133" s="12">
        <f>C133*$B$557/B133</f>
        <v>2.9996774983266929</v>
      </c>
    </row>
    <row r="134" spans="1:4" x14ac:dyDescent="0.2">
      <c r="A134" s="13">
        <v>30590</v>
      </c>
      <c r="B134" s="26">
        <v>1.008</v>
      </c>
      <c r="C134" s="12">
        <v>1.21767</v>
      </c>
      <c r="D134" s="12">
        <f>C134*$B$557/B134</f>
        <v>2.9408953230952384</v>
      </c>
    </row>
    <row r="135" spans="1:4" x14ac:dyDescent="0.2">
      <c r="A135" s="13">
        <v>30621</v>
      </c>
      <c r="B135" s="26">
        <v>1.0109999999999999</v>
      </c>
      <c r="C135" s="12">
        <v>1.2002299999999999</v>
      </c>
      <c r="D135" s="12">
        <f>C135*$B$557/B135</f>
        <v>2.890172834737883</v>
      </c>
    </row>
    <row r="136" spans="1:4" x14ac:dyDescent="0.2">
      <c r="A136" s="13">
        <v>30651</v>
      </c>
      <c r="B136" s="26">
        <v>1.014</v>
      </c>
      <c r="C136" s="12">
        <v>1.18458</v>
      </c>
      <c r="D136" s="12">
        <f>C136*$B$557/B136</f>
        <v>2.8440480752662718</v>
      </c>
    </row>
    <row r="137" spans="1:4" x14ac:dyDescent="0.2">
      <c r="A137" s="13">
        <v>30682</v>
      </c>
      <c r="B137" s="26">
        <v>1.0209999999999999</v>
      </c>
      <c r="C137" s="12">
        <v>1.17134</v>
      </c>
      <c r="D137" s="12">
        <f>C137*$B$557/B137</f>
        <v>2.7929793490303627</v>
      </c>
    </row>
    <row r="138" spans="1:4" x14ac:dyDescent="0.2">
      <c r="A138" s="13">
        <v>30713</v>
      </c>
      <c r="B138" s="26">
        <v>1.026</v>
      </c>
      <c r="C138" s="12">
        <v>1.16672</v>
      </c>
      <c r="D138" s="12">
        <f>C138*$B$557/B138</f>
        <v>2.7684059521247564</v>
      </c>
    </row>
    <row r="139" spans="1:4" x14ac:dyDescent="0.2">
      <c r="A139" s="13">
        <v>30742</v>
      </c>
      <c r="B139" s="26">
        <v>1.0289999999999999</v>
      </c>
      <c r="C139" s="12">
        <v>1.1737200000000001</v>
      </c>
      <c r="D139" s="12">
        <f>C139*$B$557/B139</f>
        <v>2.7768960494460644</v>
      </c>
    </row>
    <row r="140" spans="1:4" x14ac:dyDescent="0.2">
      <c r="A140" s="13">
        <v>30773</v>
      </c>
      <c r="B140" s="26">
        <v>1.0329999999999999</v>
      </c>
      <c r="C140" s="12">
        <v>1.1992700000000001</v>
      </c>
      <c r="D140" s="12">
        <f>C140*$B$557/B140</f>
        <v>2.826357804530494</v>
      </c>
    </row>
    <row r="141" spans="1:4" x14ac:dyDescent="0.2">
      <c r="A141" s="13">
        <v>30803</v>
      </c>
      <c r="B141" s="26">
        <v>1.0349999999999999</v>
      </c>
      <c r="C141" s="12">
        <v>1.2071099999999999</v>
      </c>
      <c r="D141" s="12">
        <f>C141*$B$557/B141</f>
        <v>2.8393373173333334</v>
      </c>
    </row>
    <row r="142" spans="1:4" x14ac:dyDescent="0.2">
      <c r="A142" s="13">
        <v>30834</v>
      </c>
      <c r="B142" s="26">
        <v>1.0369999999999999</v>
      </c>
      <c r="C142" s="12">
        <v>1.19675</v>
      </c>
      <c r="D142" s="12">
        <f>C142*$B$557/B142</f>
        <v>2.8095396933461911</v>
      </c>
    </row>
    <row r="143" spans="1:4" x14ac:dyDescent="0.2">
      <c r="A143" s="13">
        <v>30864</v>
      </c>
      <c r="B143" s="26">
        <v>1.0409999999999999</v>
      </c>
      <c r="C143" s="12">
        <v>1.17727</v>
      </c>
      <c r="D143" s="12">
        <f>C143*$B$557/B143</f>
        <v>2.7531878233237275</v>
      </c>
    </row>
    <row r="144" spans="1:4" x14ac:dyDescent="0.2">
      <c r="A144" s="13">
        <v>30895</v>
      </c>
      <c r="B144" s="26">
        <v>1.044</v>
      </c>
      <c r="C144" s="12">
        <v>1.1629100000000001</v>
      </c>
      <c r="D144" s="12">
        <f>C144*$B$557/B144</f>
        <v>2.7117902745593874</v>
      </c>
    </row>
    <row r="145" spans="1:4" x14ac:dyDescent="0.2">
      <c r="A145" s="13">
        <v>30926</v>
      </c>
      <c r="B145" s="26">
        <v>1.0469999999999999</v>
      </c>
      <c r="C145" s="12">
        <v>1.16638</v>
      </c>
      <c r="D145" s="12">
        <f>C145*$B$557/B145</f>
        <v>2.7120886108118434</v>
      </c>
    </row>
    <row r="146" spans="1:4" x14ac:dyDescent="0.2">
      <c r="A146" s="13">
        <v>30956</v>
      </c>
      <c r="B146" s="26">
        <v>1.0509999999999999</v>
      </c>
      <c r="C146" s="12">
        <v>1.1720200000000001</v>
      </c>
      <c r="D146" s="12">
        <f>C146*$B$557/B146</f>
        <v>2.7148309972216937</v>
      </c>
    </row>
    <row r="147" spans="1:4" x14ac:dyDescent="0.2">
      <c r="A147" s="13">
        <v>30987</v>
      </c>
      <c r="B147" s="26">
        <v>1.0529999999999999</v>
      </c>
      <c r="C147" s="12">
        <v>1.1665700000000001</v>
      </c>
      <c r="D147" s="12">
        <f>C147*$B$557/B147</f>
        <v>2.6970743886799622</v>
      </c>
    </row>
    <row r="148" spans="1:4" x14ac:dyDescent="0.2">
      <c r="A148" s="13">
        <v>31017</v>
      </c>
      <c r="B148" s="26">
        <v>1.0549999999999999</v>
      </c>
      <c r="C148" s="12">
        <v>1.1469499999999999</v>
      </c>
      <c r="D148" s="12">
        <f>C148*$B$557/B148</f>
        <v>2.6466865998104265</v>
      </c>
    </row>
    <row r="149" spans="1:4" x14ac:dyDescent="0.2">
      <c r="A149" s="13">
        <v>31048</v>
      </c>
      <c r="B149" s="26">
        <v>1.0569999999999999</v>
      </c>
      <c r="C149" s="12">
        <v>1.1031</v>
      </c>
      <c r="D149" s="12">
        <f>C149*$B$557/B149</f>
        <v>2.5406824620624411</v>
      </c>
    </row>
    <row r="150" spans="1:4" x14ac:dyDescent="0.2">
      <c r="A150" s="13">
        <v>31079</v>
      </c>
      <c r="B150" s="26">
        <v>1.0629999999999999</v>
      </c>
      <c r="C150" s="12">
        <v>1.0884400000000001</v>
      </c>
      <c r="D150" s="12">
        <f>C150*$B$557/B150</f>
        <v>2.4927672001505177</v>
      </c>
    </row>
    <row r="151" spans="1:4" x14ac:dyDescent="0.2">
      <c r="A151" s="13">
        <v>31107</v>
      </c>
      <c r="B151" s="26">
        <v>1.0680000000000001</v>
      </c>
      <c r="C151" s="12">
        <v>1.1225400000000001</v>
      </c>
      <c r="D151" s="12">
        <f>C151*$B$557/B151</f>
        <v>2.5588278278651684</v>
      </c>
    </row>
    <row r="152" spans="1:4" x14ac:dyDescent="0.2">
      <c r="A152" s="13">
        <v>31138</v>
      </c>
      <c r="B152" s="26">
        <v>1.07</v>
      </c>
      <c r="C152" s="12">
        <v>1.17719</v>
      </c>
      <c r="D152" s="12">
        <f>C152*$B$557/B152</f>
        <v>2.6783866951028035</v>
      </c>
    </row>
    <row r="153" spans="1:4" x14ac:dyDescent="0.2">
      <c r="A153" s="13">
        <v>31168</v>
      </c>
      <c r="B153" s="26">
        <v>1.0720000000000001</v>
      </c>
      <c r="C153" s="12">
        <v>1.2020900000000001</v>
      </c>
      <c r="D153" s="12">
        <f>C153*$B$557/B153</f>
        <v>2.7299374191791044</v>
      </c>
    </row>
    <row r="154" spans="1:4" x14ac:dyDescent="0.2">
      <c r="A154" s="13">
        <v>31199</v>
      </c>
      <c r="B154" s="26">
        <v>1.075</v>
      </c>
      <c r="C154" s="12">
        <v>1.20879</v>
      </c>
      <c r="D154" s="12">
        <f>C154*$B$557/B154</f>
        <v>2.7374921768930234</v>
      </c>
    </row>
    <row r="155" spans="1:4" x14ac:dyDescent="0.2">
      <c r="A155" s="13">
        <v>31229</v>
      </c>
      <c r="B155" s="26">
        <v>1.077</v>
      </c>
      <c r="C155" s="12">
        <v>1.2073799999999999</v>
      </c>
      <c r="D155" s="12">
        <f>C155*$B$557/B155</f>
        <v>2.7292213923119779</v>
      </c>
    </row>
    <row r="156" spans="1:4" x14ac:dyDescent="0.2">
      <c r="A156" s="13">
        <v>31260</v>
      </c>
      <c r="B156" s="26">
        <v>1.079</v>
      </c>
      <c r="C156" s="12">
        <v>1.1960200000000001</v>
      </c>
      <c r="D156" s="12">
        <f>C156*$B$557/B156</f>
        <v>2.6985314866357744</v>
      </c>
    </row>
    <row r="157" spans="1:4" x14ac:dyDescent="0.2">
      <c r="A157" s="13">
        <v>31291</v>
      </c>
      <c r="B157" s="26">
        <v>1.081</v>
      </c>
      <c r="C157" s="12">
        <v>1.1794199999999999</v>
      </c>
      <c r="D157" s="12">
        <f>C157*$B$557/B157</f>
        <v>2.6561542161702127</v>
      </c>
    </row>
    <row r="158" spans="1:4" x14ac:dyDescent="0.2">
      <c r="A158" s="13">
        <v>31321</v>
      </c>
      <c r="B158" s="26">
        <v>1.085</v>
      </c>
      <c r="C158" s="12">
        <v>1.167</v>
      </c>
      <c r="D158" s="12">
        <f>C158*$B$557/B158</f>
        <v>2.6184941640552997</v>
      </c>
    </row>
    <row r="159" spans="1:4" x14ac:dyDescent="0.2">
      <c r="A159" s="13">
        <v>31352</v>
      </c>
      <c r="B159" s="26">
        <v>1.0900000000000001</v>
      </c>
      <c r="C159" s="12">
        <v>1.1665700000000001</v>
      </c>
      <c r="D159" s="12">
        <f>C159*$B$557/B159</f>
        <v>2.6055223222752293</v>
      </c>
    </row>
    <row r="160" spans="1:4" x14ac:dyDescent="0.2">
      <c r="A160" s="13">
        <v>31382</v>
      </c>
      <c r="B160" s="26">
        <v>1.095</v>
      </c>
      <c r="C160" s="12">
        <v>1.1619999999999999</v>
      </c>
      <c r="D160" s="12">
        <f>C160*$B$557/B160</f>
        <v>2.5834645187214611</v>
      </c>
    </row>
    <row r="161" spans="1:4" x14ac:dyDescent="0.2">
      <c r="A161" s="13">
        <v>31413</v>
      </c>
      <c r="B161" s="26">
        <v>1.099</v>
      </c>
      <c r="C161" s="12">
        <v>1.1492599999999999</v>
      </c>
      <c r="D161" s="12">
        <f>C161*$B$557/B161</f>
        <v>2.545839915414013</v>
      </c>
    </row>
    <row r="162" spans="1:4" x14ac:dyDescent="0.2">
      <c r="A162" s="13">
        <v>31444</v>
      </c>
      <c r="B162" s="26">
        <v>1.097</v>
      </c>
      <c r="C162" s="12">
        <v>1.0773999999999999</v>
      </c>
      <c r="D162" s="12">
        <f>C162*$B$557/B162</f>
        <v>2.3910069367365541</v>
      </c>
    </row>
    <row r="163" spans="1:4" x14ac:dyDescent="0.2">
      <c r="A163" s="13">
        <v>31472</v>
      </c>
      <c r="B163" s="26">
        <v>1.091</v>
      </c>
      <c r="C163" s="12">
        <v>0.94391000000000003</v>
      </c>
      <c r="D163" s="12">
        <f>C163*$B$557/B163</f>
        <v>2.1062810913290559</v>
      </c>
    </row>
    <row r="164" spans="1:4" x14ac:dyDescent="0.2">
      <c r="A164" s="13">
        <v>31503</v>
      </c>
      <c r="B164" s="26">
        <v>1.087</v>
      </c>
      <c r="C164" s="12">
        <v>0.85906000000000005</v>
      </c>
      <c r="D164" s="12">
        <f>C164*$B$557/B164</f>
        <v>1.923997245850966</v>
      </c>
    </row>
    <row r="165" spans="1:4" x14ac:dyDescent="0.2">
      <c r="A165" s="13">
        <v>31533</v>
      </c>
      <c r="B165" s="26">
        <v>1.0900000000000001</v>
      </c>
      <c r="C165" s="12">
        <v>0.89298999999999995</v>
      </c>
      <c r="D165" s="12">
        <f>C165*$B$557/B165</f>
        <v>1.9944841531743118</v>
      </c>
    </row>
    <row r="166" spans="1:4" x14ac:dyDescent="0.2">
      <c r="A166" s="13">
        <v>31564</v>
      </c>
      <c r="B166" s="26">
        <v>1.0940000000000001</v>
      </c>
      <c r="C166" s="12">
        <v>0.92178000000000004</v>
      </c>
      <c r="D166" s="12">
        <f>C166*$B$557/B166</f>
        <v>2.0512587725045703</v>
      </c>
    </row>
    <row r="167" spans="1:4" x14ac:dyDescent="0.2">
      <c r="A167" s="13">
        <v>31594</v>
      </c>
      <c r="B167" s="26">
        <v>1.095</v>
      </c>
      <c r="C167" s="12">
        <v>0.85412999999999994</v>
      </c>
      <c r="D167" s="12">
        <f>C167*$B$557/B167</f>
        <v>1.898979818739726</v>
      </c>
    </row>
    <row r="168" spans="1:4" x14ac:dyDescent="0.2">
      <c r="A168" s="13">
        <v>31625</v>
      </c>
      <c r="B168" s="26">
        <v>1.0960000000000001</v>
      </c>
      <c r="C168" s="12">
        <v>0.80864999999999998</v>
      </c>
      <c r="D168" s="12">
        <f>C168*$B$557/B168</f>
        <v>1.7962241419708027</v>
      </c>
    </row>
    <row r="169" spans="1:4" x14ac:dyDescent="0.2">
      <c r="A169" s="13">
        <v>31656</v>
      </c>
      <c r="B169" s="26">
        <v>1.1000000000000001</v>
      </c>
      <c r="C169" s="12">
        <v>0.82216</v>
      </c>
      <c r="D169" s="12">
        <f>C169*$B$557/B169</f>
        <v>1.8195925533090906</v>
      </c>
    </row>
    <row r="170" spans="1:4" x14ac:dyDescent="0.2">
      <c r="A170" s="13">
        <v>31686</v>
      </c>
      <c r="B170" s="26">
        <v>1.1020000000000001</v>
      </c>
      <c r="C170" s="12">
        <v>0.79266999999999999</v>
      </c>
      <c r="D170" s="12">
        <f>C170*$B$557/B170</f>
        <v>1.7511418200362974</v>
      </c>
    </row>
    <row r="171" spans="1:4" x14ac:dyDescent="0.2">
      <c r="A171" s="13">
        <v>31717</v>
      </c>
      <c r="B171" s="26">
        <v>1.1040000000000001</v>
      </c>
      <c r="C171" s="12">
        <v>0.7792</v>
      </c>
      <c r="D171" s="12">
        <f>C171*$B$557/B171</f>
        <v>1.7182658666666664</v>
      </c>
    </row>
    <row r="172" spans="1:4" x14ac:dyDescent="0.2">
      <c r="A172" s="13">
        <v>31747</v>
      </c>
      <c r="B172" s="26">
        <v>1.1080000000000001</v>
      </c>
      <c r="C172" s="12">
        <v>0.77564</v>
      </c>
      <c r="D172" s="12">
        <f>C172*$B$557/B172</f>
        <v>1.7042406882310466</v>
      </c>
    </row>
    <row r="173" spans="1:4" x14ac:dyDescent="0.2">
      <c r="A173" s="13">
        <v>31778</v>
      </c>
      <c r="B173" s="26">
        <v>1.1140000000000001</v>
      </c>
      <c r="C173" s="12">
        <v>0.81608000000000003</v>
      </c>
      <c r="D173" s="12">
        <f>C173*$B$557/B173</f>
        <v>1.7834380828725314</v>
      </c>
    </row>
    <row r="174" spans="1:4" x14ac:dyDescent="0.2">
      <c r="A174" s="13">
        <v>31809</v>
      </c>
      <c r="B174" s="26">
        <v>1.1180000000000001</v>
      </c>
      <c r="C174" s="12">
        <v>0.86163999999999996</v>
      </c>
      <c r="D174" s="12">
        <f>C174*$B$557/B174</f>
        <v>1.8762665711627904</v>
      </c>
    </row>
    <row r="175" spans="1:4" x14ac:dyDescent="0.2">
      <c r="A175" s="13">
        <v>31837</v>
      </c>
      <c r="B175" s="26">
        <v>1.1220000000000001</v>
      </c>
      <c r="C175" s="12">
        <v>0.87465999999999999</v>
      </c>
      <c r="D175" s="12">
        <f>C175*$B$557/B175</f>
        <v>1.8978282251693404</v>
      </c>
    </row>
    <row r="176" spans="1:4" x14ac:dyDescent="0.2">
      <c r="A176" s="13">
        <v>31868</v>
      </c>
      <c r="B176" s="26">
        <v>1.127</v>
      </c>
      <c r="C176" s="12">
        <v>0.90522999999999998</v>
      </c>
      <c r="D176" s="12">
        <f>C176*$B$557/B176</f>
        <v>1.955444592653061</v>
      </c>
    </row>
    <row r="177" spans="1:4" x14ac:dyDescent="0.2">
      <c r="A177" s="13">
        <v>31898</v>
      </c>
      <c r="B177" s="26">
        <v>1.1299999999999999</v>
      </c>
      <c r="C177" s="12">
        <v>0.91105999999999998</v>
      </c>
      <c r="D177" s="12">
        <f>C177*$B$557/B177</f>
        <v>1.9628134639292039</v>
      </c>
    </row>
    <row r="178" spans="1:4" x14ac:dyDescent="0.2">
      <c r="A178" s="13">
        <v>31929</v>
      </c>
      <c r="B178" s="26">
        <v>1.135</v>
      </c>
      <c r="C178" s="12">
        <v>0.92479</v>
      </c>
      <c r="D178" s="12">
        <f>C178*$B$557/B178</f>
        <v>1.9836166997004403</v>
      </c>
    </row>
    <row r="179" spans="1:4" x14ac:dyDescent="0.2">
      <c r="A179" s="13">
        <v>31959</v>
      </c>
      <c r="B179" s="26">
        <v>1.1379999999999999</v>
      </c>
      <c r="C179" s="12">
        <v>0.93542000000000003</v>
      </c>
      <c r="D179" s="12">
        <f>C179*$B$557/B179</f>
        <v>2.0011280594727592</v>
      </c>
    </row>
    <row r="180" spans="1:4" x14ac:dyDescent="0.2">
      <c r="A180" s="13">
        <v>31990</v>
      </c>
      <c r="B180" s="26">
        <v>1.143</v>
      </c>
      <c r="C180" s="12">
        <v>0.96118999999999999</v>
      </c>
      <c r="D180" s="12">
        <f>C180*$B$557/B180</f>
        <v>2.0472623794925631</v>
      </c>
    </row>
    <row r="181" spans="1:4" x14ac:dyDescent="0.2">
      <c r="A181" s="13">
        <v>32021</v>
      </c>
      <c r="B181" s="26">
        <v>1.147</v>
      </c>
      <c r="C181" s="12">
        <v>0.95262000000000002</v>
      </c>
      <c r="D181" s="12">
        <f>C181*$B$557/B181</f>
        <v>2.0219330431386222</v>
      </c>
    </row>
    <row r="182" spans="1:4" x14ac:dyDescent="0.2">
      <c r="A182" s="13">
        <v>32051</v>
      </c>
      <c r="B182" s="26">
        <v>1.1499999999999999</v>
      </c>
      <c r="C182" s="12">
        <v>0.93818999999999997</v>
      </c>
      <c r="D182" s="12">
        <f>C182*$B$557/B182</f>
        <v>1.9861107024</v>
      </c>
    </row>
    <row r="183" spans="1:4" x14ac:dyDescent="0.2">
      <c r="A183" s="13">
        <v>32082</v>
      </c>
      <c r="B183" s="26">
        <v>1.1539999999999999</v>
      </c>
      <c r="C183" s="12">
        <v>0.93474999999999997</v>
      </c>
      <c r="D183" s="12">
        <f>C183*$B$557/B183</f>
        <v>1.9719693362218369</v>
      </c>
    </row>
    <row r="184" spans="1:4" x14ac:dyDescent="0.2">
      <c r="A184" s="13">
        <v>32112</v>
      </c>
      <c r="B184" s="26">
        <v>1.1559999999999999</v>
      </c>
      <c r="C184" s="12">
        <v>0.91413</v>
      </c>
      <c r="D184" s="12">
        <f>C184*$B$557/B184</f>
        <v>1.9251324753633221</v>
      </c>
    </row>
    <row r="185" spans="1:4" x14ac:dyDescent="0.2">
      <c r="A185" s="13">
        <v>32143</v>
      </c>
      <c r="B185" s="26">
        <v>1.1599999999999999</v>
      </c>
      <c r="C185" s="12">
        <v>0.88734000000000002</v>
      </c>
      <c r="D185" s="12">
        <f>C185*$B$557/B185</f>
        <v>1.8622696373793106</v>
      </c>
    </row>
    <row r="186" spans="1:4" x14ac:dyDescent="0.2">
      <c r="A186" s="13">
        <v>32174</v>
      </c>
      <c r="B186" s="26">
        <v>1.1619999999999999</v>
      </c>
      <c r="C186" s="12">
        <v>0.86967000000000005</v>
      </c>
      <c r="D186" s="12">
        <f>C186*$B$557/B186</f>
        <v>1.8220439704647162</v>
      </c>
    </row>
    <row r="187" spans="1:4" x14ac:dyDescent="0.2">
      <c r="A187" s="13">
        <v>32203</v>
      </c>
      <c r="B187" s="26">
        <v>1.165</v>
      </c>
      <c r="C187" s="12">
        <v>0.86663000000000001</v>
      </c>
      <c r="D187" s="12">
        <f>C187*$B$557/B187</f>
        <v>1.8109993146094419</v>
      </c>
    </row>
    <row r="188" spans="1:4" x14ac:dyDescent="0.2">
      <c r="A188" s="13">
        <v>32234</v>
      </c>
      <c r="B188" s="26">
        <v>1.1719999999999999</v>
      </c>
      <c r="C188" s="12">
        <v>0.90120999999999996</v>
      </c>
      <c r="D188" s="12">
        <f>C188*$B$557/B188</f>
        <v>1.8720130971331059</v>
      </c>
    </row>
    <row r="189" spans="1:4" x14ac:dyDescent="0.2">
      <c r="A189" s="13">
        <v>32264</v>
      </c>
      <c r="B189" s="26">
        <v>1.175</v>
      </c>
      <c r="C189" s="12">
        <v>0.92510999999999999</v>
      </c>
      <c r="D189" s="12">
        <f>C189*$B$557/B189</f>
        <v>1.9167523365446806</v>
      </c>
    </row>
    <row r="190" spans="1:4" x14ac:dyDescent="0.2">
      <c r="A190" s="13">
        <v>32295</v>
      </c>
      <c r="B190" s="26">
        <v>1.18</v>
      </c>
      <c r="C190" s="12">
        <v>0.92178000000000004</v>
      </c>
      <c r="D190" s="12">
        <f>C190*$B$557/B190</f>
        <v>1.9017602517966101</v>
      </c>
    </row>
    <row r="191" spans="1:4" x14ac:dyDescent="0.2">
      <c r="A191" s="13">
        <v>32325</v>
      </c>
      <c r="B191" s="26">
        <v>1.1850000000000001</v>
      </c>
      <c r="C191" s="12">
        <v>0.93140000000000001</v>
      </c>
      <c r="D191" s="12">
        <f>C191*$B$557/B191</f>
        <v>1.9134995996624471</v>
      </c>
    </row>
    <row r="192" spans="1:4" x14ac:dyDescent="0.2">
      <c r="A192" s="13">
        <v>32356</v>
      </c>
      <c r="B192" s="26">
        <v>1.19</v>
      </c>
      <c r="C192" s="12">
        <v>0.95316999999999996</v>
      </c>
      <c r="D192" s="12">
        <f>C192*$B$557/B192</f>
        <v>1.9499967879663866</v>
      </c>
    </row>
    <row r="193" spans="1:4" x14ac:dyDescent="0.2">
      <c r="A193" s="13">
        <v>32387</v>
      </c>
      <c r="B193" s="26">
        <v>1.1950000000000001</v>
      </c>
      <c r="C193" s="12">
        <v>0.93655999999999995</v>
      </c>
      <c r="D193" s="12">
        <f>C193*$B$557/B193</f>
        <v>1.9079992186108783</v>
      </c>
    </row>
    <row r="194" spans="1:4" x14ac:dyDescent="0.2">
      <c r="A194" s="13">
        <v>32417</v>
      </c>
      <c r="B194" s="26">
        <v>1.1990000000000001</v>
      </c>
      <c r="C194" s="12">
        <v>0.91912000000000005</v>
      </c>
      <c r="D194" s="12">
        <f>C194*$B$557/B194</f>
        <v>1.8662229495246039</v>
      </c>
    </row>
    <row r="195" spans="1:4" x14ac:dyDescent="0.2">
      <c r="A195" s="13">
        <v>32448</v>
      </c>
      <c r="B195" s="26">
        <v>1.2030000000000001</v>
      </c>
      <c r="C195" s="12">
        <v>0.90764999999999996</v>
      </c>
      <c r="D195" s="12">
        <f>C195*$B$557/B195</f>
        <v>1.8368059481296757</v>
      </c>
    </row>
    <row r="196" spans="1:4" x14ac:dyDescent="0.2">
      <c r="A196" s="13">
        <v>32478</v>
      </c>
      <c r="B196" s="26">
        <v>1.2070000000000001</v>
      </c>
      <c r="C196" s="12">
        <v>0.88302000000000003</v>
      </c>
      <c r="D196" s="12">
        <f>C196*$B$557/B196</f>
        <v>1.7810403662634633</v>
      </c>
    </row>
    <row r="197" spans="1:4" x14ac:dyDescent="0.2">
      <c r="A197" s="13">
        <v>32509</v>
      </c>
      <c r="B197" s="26">
        <v>1.212</v>
      </c>
      <c r="C197" s="12">
        <v>0.87228000000000006</v>
      </c>
      <c r="D197" s="12">
        <f>C197*$B$557/B197</f>
        <v>1.7521197600000002</v>
      </c>
    </row>
    <row r="198" spans="1:4" x14ac:dyDescent="0.2">
      <c r="A198" s="13">
        <v>32540</v>
      </c>
      <c r="B198" s="26">
        <v>1.216</v>
      </c>
      <c r="C198" s="12">
        <v>0.88270999999999999</v>
      </c>
      <c r="D198" s="12">
        <f>C198*$B$557/B198</f>
        <v>1.767237685723684</v>
      </c>
    </row>
    <row r="199" spans="1:4" x14ac:dyDescent="0.2">
      <c r="A199" s="13">
        <v>32568</v>
      </c>
      <c r="B199" s="26">
        <v>1.222</v>
      </c>
      <c r="C199" s="12">
        <v>0.90276000000000001</v>
      </c>
      <c r="D199" s="12">
        <f>C199*$B$557/B199</f>
        <v>1.7985047717184943</v>
      </c>
    </row>
    <row r="200" spans="1:4" x14ac:dyDescent="0.2">
      <c r="A200" s="13">
        <v>32599</v>
      </c>
      <c r="B200" s="26">
        <v>1.2310000000000001</v>
      </c>
      <c r="C200" s="12">
        <v>1.0366899999999999</v>
      </c>
      <c r="D200" s="12">
        <f>C200*$B$557/B200</f>
        <v>2.0502241687733544</v>
      </c>
    </row>
    <row r="201" spans="1:4" x14ac:dyDescent="0.2">
      <c r="A201" s="13">
        <v>32629</v>
      </c>
      <c r="B201" s="26">
        <v>1.2370000000000001</v>
      </c>
      <c r="C201" s="12">
        <v>1.08969</v>
      </c>
      <c r="D201" s="12">
        <f>C201*$B$557/B201</f>
        <v>2.1445874403880354</v>
      </c>
    </row>
    <row r="202" spans="1:4" x14ac:dyDescent="0.2">
      <c r="A202" s="13">
        <v>32660</v>
      </c>
      <c r="B202" s="26">
        <v>1.2410000000000001</v>
      </c>
      <c r="C202" s="12">
        <v>1.08134</v>
      </c>
      <c r="D202" s="12">
        <f>C202*$B$557/B202</f>
        <v>2.1212945651571311</v>
      </c>
    </row>
    <row r="203" spans="1:4" x14ac:dyDescent="0.2">
      <c r="A203" s="13">
        <v>32690</v>
      </c>
      <c r="B203" s="26">
        <v>1.2450000000000001</v>
      </c>
      <c r="C203" s="12">
        <v>1.0568500000000001</v>
      </c>
      <c r="D203" s="12">
        <f>C203*$B$557/B203</f>
        <v>2.0665908051405619</v>
      </c>
    </row>
    <row r="204" spans="1:4" x14ac:dyDescent="0.2">
      <c r="A204" s="13">
        <v>32721</v>
      </c>
      <c r="B204" s="26">
        <v>1.2450000000000001</v>
      </c>
      <c r="C204" s="12">
        <v>1.0234099999999999</v>
      </c>
      <c r="D204" s="12">
        <f>C204*$B$557/B204</f>
        <v>2.0012013964979918</v>
      </c>
    </row>
    <row r="205" spans="1:4" x14ac:dyDescent="0.2">
      <c r="A205" s="13">
        <v>32752</v>
      </c>
      <c r="B205" s="26">
        <v>1.248</v>
      </c>
      <c r="C205" s="12">
        <v>0.99175999999999997</v>
      </c>
      <c r="D205" s="12">
        <f>C205*$B$557/B205</f>
        <v>1.9346503902564103</v>
      </c>
    </row>
    <row r="206" spans="1:4" x14ac:dyDescent="0.2">
      <c r="A206" s="13">
        <v>32782</v>
      </c>
      <c r="B206" s="26">
        <v>1.254</v>
      </c>
      <c r="C206" s="12">
        <v>0.98936999999999997</v>
      </c>
      <c r="D206" s="12">
        <f>C206*$B$557/B206</f>
        <v>1.9207537659330143</v>
      </c>
    </row>
    <row r="207" spans="1:4" x14ac:dyDescent="0.2">
      <c r="A207" s="13">
        <v>32813</v>
      </c>
      <c r="B207" s="26">
        <v>1.2589999999999999</v>
      </c>
      <c r="C207" s="12">
        <v>0.95782999999999996</v>
      </c>
      <c r="D207" s="12">
        <f>C207*$B$557/B207</f>
        <v>1.8521373838919777</v>
      </c>
    </row>
    <row r="208" spans="1:4" x14ac:dyDescent="0.2">
      <c r="A208" s="13">
        <v>32843</v>
      </c>
      <c r="B208" s="26">
        <v>1.2629999999999999</v>
      </c>
      <c r="C208" s="12">
        <v>0.93318999999999996</v>
      </c>
      <c r="D208" s="12">
        <f>C208*$B$557/B208</f>
        <v>1.7987765540459224</v>
      </c>
    </row>
    <row r="209" spans="1:4" x14ac:dyDescent="0.2">
      <c r="A209" s="13">
        <v>32874</v>
      </c>
      <c r="B209" s="26">
        <v>1.2749999999999999</v>
      </c>
      <c r="C209" s="12">
        <v>0.99672000000000005</v>
      </c>
      <c r="D209" s="12">
        <f>C209*$B$557/B209</f>
        <v>1.9031520210823532</v>
      </c>
    </row>
    <row r="210" spans="1:4" x14ac:dyDescent="0.2">
      <c r="A210" s="13">
        <v>32905</v>
      </c>
      <c r="B210" s="26">
        <v>1.28</v>
      </c>
      <c r="C210" s="12">
        <v>0.99411000000000005</v>
      </c>
      <c r="D210" s="12">
        <f>C210*$B$557/B210</f>
        <v>1.8907537276874999</v>
      </c>
    </row>
    <row r="211" spans="1:4" x14ac:dyDescent="0.2">
      <c r="A211" s="13">
        <v>32933</v>
      </c>
      <c r="B211" s="26">
        <v>1.286</v>
      </c>
      <c r="C211" s="12">
        <v>0.98606000000000005</v>
      </c>
      <c r="D211" s="12">
        <f>C211*$B$557/B211</f>
        <v>1.8666928571073094</v>
      </c>
    </row>
    <row r="212" spans="1:4" x14ac:dyDescent="0.2">
      <c r="A212" s="13">
        <v>32964</v>
      </c>
      <c r="B212" s="26">
        <v>1.2889999999999999</v>
      </c>
      <c r="C212" s="12">
        <v>1.01562</v>
      </c>
      <c r="D212" s="12">
        <f>C212*$B$557/B212</f>
        <v>1.9181776202327387</v>
      </c>
    </row>
    <row r="213" spans="1:4" x14ac:dyDescent="0.2">
      <c r="A213" s="13">
        <v>32994</v>
      </c>
      <c r="B213" s="26">
        <v>1.2909999999999999</v>
      </c>
      <c r="C213" s="12">
        <v>1.03148</v>
      </c>
      <c r="D213" s="12">
        <f>C213*$B$557/B213</f>
        <v>1.9451140092331525</v>
      </c>
    </row>
    <row r="214" spans="1:4" x14ac:dyDescent="0.2">
      <c r="A214" s="13">
        <v>33025</v>
      </c>
      <c r="B214" s="26">
        <v>1.2989999999999999</v>
      </c>
      <c r="C214" s="12">
        <v>1.05525</v>
      </c>
      <c r="D214" s="12">
        <f>C214*$B$557/B214</f>
        <v>1.9776830993071597</v>
      </c>
    </row>
    <row r="215" spans="1:4" x14ac:dyDescent="0.2">
      <c r="A215" s="13">
        <v>33055</v>
      </c>
      <c r="B215" s="26">
        <v>1.3049999999999999</v>
      </c>
      <c r="C215" s="12">
        <v>1.0488200000000001</v>
      </c>
      <c r="D215" s="12">
        <f>C215*$B$557/B215</f>
        <v>1.9565950078773948</v>
      </c>
    </row>
    <row r="216" spans="1:4" x14ac:dyDescent="0.2">
      <c r="A216" s="13">
        <v>33086</v>
      </c>
      <c r="B216" s="26">
        <v>1.3160000000000001</v>
      </c>
      <c r="C216" s="12">
        <v>1.15689</v>
      </c>
      <c r="D216" s="12">
        <f>C216*$B$557/B216</f>
        <v>2.1401621068085106</v>
      </c>
    </row>
    <row r="217" spans="1:4" x14ac:dyDescent="0.2">
      <c r="A217" s="13">
        <v>33117</v>
      </c>
      <c r="B217" s="26">
        <v>1.325</v>
      </c>
      <c r="C217" s="12">
        <v>1.2577</v>
      </c>
      <c r="D217" s="12">
        <f>C217*$B$557/B217</f>
        <v>2.3108495704150944</v>
      </c>
    </row>
    <row r="218" spans="1:4" x14ac:dyDescent="0.2">
      <c r="A218" s="13">
        <v>33147</v>
      </c>
      <c r="B218" s="26">
        <v>1.3340000000000001</v>
      </c>
      <c r="C218" s="12">
        <v>1.34162</v>
      </c>
      <c r="D218" s="12">
        <f>C218*$B$557/B218</f>
        <v>2.4484102372413794</v>
      </c>
    </row>
    <row r="219" spans="1:4" x14ac:dyDescent="0.2">
      <c r="A219" s="13">
        <v>33178</v>
      </c>
      <c r="B219" s="26">
        <v>1.337</v>
      </c>
      <c r="C219" s="12">
        <v>1.33717</v>
      </c>
      <c r="D219" s="12">
        <f>C219*$B$557/B219</f>
        <v>2.434813548002992</v>
      </c>
    </row>
    <row r="220" spans="1:4" x14ac:dyDescent="0.2">
      <c r="A220" s="13">
        <v>33208</v>
      </c>
      <c r="B220" s="26">
        <v>1.3420000000000001</v>
      </c>
      <c r="C220" s="12">
        <v>1.3085199999999999</v>
      </c>
      <c r="D220" s="12">
        <f>C220*$B$557/B220</f>
        <v>2.3737683860506702</v>
      </c>
    </row>
    <row r="221" spans="1:4" x14ac:dyDescent="0.2">
      <c r="A221" s="13">
        <v>33239</v>
      </c>
      <c r="B221" s="26">
        <v>1.347</v>
      </c>
      <c r="C221" s="12">
        <v>1.18</v>
      </c>
      <c r="D221" s="12">
        <f>C221*$B$557/B221</f>
        <v>2.1326761098737936</v>
      </c>
    </row>
    <row r="222" spans="1:4" x14ac:dyDescent="0.2">
      <c r="A222" s="13">
        <v>33270</v>
      </c>
      <c r="B222" s="26">
        <v>1.3480000000000001</v>
      </c>
      <c r="C222" s="12">
        <v>1.0942499999999999</v>
      </c>
      <c r="D222" s="12">
        <f>C222*$B$557/B222</f>
        <v>1.9762284881305636</v>
      </c>
    </row>
    <row r="223" spans="1:4" x14ac:dyDescent="0.2">
      <c r="A223" s="13">
        <v>33298</v>
      </c>
      <c r="B223" s="26">
        <v>1.3480000000000001</v>
      </c>
      <c r="C223" s="12">
        <v>1.04</v>
      </c>
      <c r="D223" s="12">
        <f>C223*$B$557/B223</f>
        <v>1.8782523442136498</v>
      </c>
    </row>
    <row r="224" spans="1:4" x14ac:dyDescent="0.2">
      <c r="A224" s="13">
        <v>33329</v>
      </c>
      <c r="B224" s="26">
        <v>1.351</v>
      </c>
      <c r="C224" s="12">
        <v>1.0762</v>
      </c>
      <c r="D224" s="12">
        <f>C224*$B$557/B224</f>
        <v>1.9393139931902297</v>
      </c>
    </row>
    <row r="225" spans="1:4" x14ac:dyDescent="0.2">
      <c r="A225" s="13">
        <v>33359</v>
      </c>
      <c r="B225" s="26">
        <v>1.3560000000000001</v>
      </c>
      <c r="C225" s="12">
        <v>1.12575</v>
      </c>
      <c r="D225" s="12">
        <f>C225*$B$557/B225</f>
        <v>2.0211230663716813</v>
      </c>
    </row>
    <row r="226" spans="1:4" x14ac:dyDescent="0.2">
      <c r="A226" s="13">
        <v>33390</v>
      </c>
      <c r="B226" s="26">
        <v>1.36</v>
      </c>
      <c r="C226" s="12">
        <v>1.12825</v>
      </c>
      <c r="D226" s="12">
        <f>C226*$B$557/B226</f>
        <v>2.0196537779411763</v>
      </c>
    </row>
    <row r="227" spans="1:4" x14ac:dyDescent="0.2">
      <c r="A227" s="13">
        <v>33420</v>
      </c>
      <c r="B227" s="26">
        <v>1.3620000000000001</v>
      </c>
      <c r="C227" s="12">
        <v>1.0955999999999999</v>
      </c>
      <c r="D227" s="12">
        <f>C227*$B$557/B227</f>
        <v>1.9583278872246692</v>
      </c>
    </row>
    <row r="228" spans="1:4" x14ac:dyDescent="0.2">
      <c r="A228" s="13">
        <v>33451</v>
      </c>
      <c r="B228" s="26">
        <v>1.3660000000000001</v>
      </c>
      <c r="C228" s="12">
        <v>1.1147499999999999</v>
      </c>
      <c r="D228" s="12">
        <f>C228*$B$557/B228</f>
        <v>1.9867227920937038</v>
      </c>
    </row>
    <row r="229" spans="1:4" x14ac:dyDescent="0.2">
      <c r="A229" s="13">
        <v>33482</v>
      </c>
      <c r="B229" s="26">
        <v>1.37</v>
      </c>
      <c r="C229" s="12">
        <v>1.1092</v>
      </c>
      <c r="D229" s="12">
        <f>C229*$B$557/B229</f>
        <v>1.9710597348905108</v>
      </c>
    </row>
    <row r="230" spans="1:4" x14ac:dyDescent="0.2">
      <c r="A230" s="13">
        <v>33512</v>
      </c>
      <c r="B230" s="26">
        <v>1.3720000000000001</v>
      </c>
      <c r="C230" s="12">
        <v>1.0880000000000001</v>
      </c>
      <c r="D230" s="12">
        <f>C230*$B$557/B230</f>
        <v>1.9305687696793004</v>
      </c>
    </row>
    <row r="231" spans="1:4" x14ac:dyDescent="0.2">
      <c r="A231" s="13">
        <v>33543</v>
      </c>
      <c r="B231" s="26">
        <v>1.3779999999999999</v>
      </c>
      <c r="C231" s="12">
        <v>1.099</v>
      </c>
      <c r="D231" s="12">
        <f>C231*$B$557/B231</f>
        <v>1.9415964412191584</v>
      </c>
    </row>
    <row r="232" spans="1:4" x14ac:dyDescent="0.2">
      <c r="A232" s="13">
        <v>33573</v>
      </c>
      <c r="B232" s="26">
        <v>1.3819999999999999</v>
      </c>
      <c r="C232" s="12">
        <v>1.0762</v>
      </c>
      <c r="D232" s="12">
        <f>C232*$B$557/B232</f>
        <v>1.8958127386396531</v>
      </c>
    </row>
    <row r="233" spans="1:4" x14ac:dyDescent="0.2">
      <c r="A233" s="13">
        <v>33604</v>
      </c>
      <c r="B233" s="26">
        <v>1.383</v>
      </c>
      <c r="C233" s="12">
        <v>1.022</v>
      </c>
      <c r="D233" s="12">
        <f>C233*$B$557/B233</f>
        <v>1.7990333246565438</v>
      </c>
    </row>
    <row r="234" spans="1:4" x14ac:dyDescent="0.2">
      <c r="A234" s="13">
        <v>33635</v>
      </c>
      <c r="B234" s="26">
        <v>1.3859999999999999</v>
      </c>
      <c r="C234" s="12">
        <v>1.006</v>
      </c>
      <c r="D234" s="12">
        <f>C234*$B$557/B234</f>
        <v>1.7670353708513711</v>
      </c>
    </row>
    <row r="235" spans="1:4" x14ac:dyDescent="0.2">
      <c r="A235" s="13">
        <v>33664</v>
      </c>
      <c r="B235" s="26">
        <v>1.391</v>
      </c>
      <c r="C235" s="12">
        <v>1.0125999999999999</v>
      </c>
      <c r="D235" s="12">
        <f>C235*$B$557/B235</f>
        <v>1.7722349032350826</v>
      </c>
    </row>
    <row r="236" spans="1:4" x14ac:dyDescent="0.2">
      <c r="A236" s="13">
        <v>33695</v>
      </c>
      <c r="B236" s="26">
        <v>1.3939999999999999</v>
      </c>
      <c r="C236" s="12">
        <v>1.05175</v>
      </c>
      <c r="D236" s="12">
        <f>C236*$B$557/B236</f>
        <v>1.8367931004304161</v>
      </c>
    </row>
    <row r="237" spans="1:4" x14ac:dyDescent="0.2">
      <c r="A237" s="13">
        <v>33725</v>
      </c>
      <c r="B237" s="26">
        <v>1.397</v>
      </c>
      <c r="C237" s="12">
        <v>1.1072500000000001</v>
      </c>
      <c r="D237" s="12">
        <f>C237*$B$557/B237</f>
        <v>1.9295666098783106</v>
      </c>
    </row>
    <row r="238" spans="1:4" x14ac:dyDescent="0.2">
      <c r="A238" s="13">
        <v>33756</v>
      </c>
      <c r="B238" s="26">
        <v>1.401</v>
      </c>
      <c r="C238" s="12">
        <v>1.1448</v>
      </c>
      <c r="D238" s="12">
        <f>C238*$B$557/B238</f>
        <v>1.9893077653104927</v>
      </c>
    </row>
    <row r="239" spans="1:4" x14ac:dyDescent="0.2">
      <c r="A239" s="13">
        <v>33786</v>
      </c>
      <c r="B239" s="26">
        <v>1.405</v>
      </c>
      <c r="C239" s="12">
        <v>1.1365000000000001</v>
      </c>
      <c r="D239" s="12">
        <f>C239*$B$557/B239</f>
        <v>1.9692624882562277</v>
      </c>
    </row>
    <row r="240" spans="1:4" x14ac:dyDescent="0.2">
      <c r="A240" s="13">
        <v>33817</v>
      </c>
      <c r="B240" s="26">
        <v>1.4079999999999999</v>
      </c>
      <c r="C240" s="12">
        <v>1.1217999999999999</v>
      </c>
      <c r="D240" s="12">
        <f>C240*$B$557/B240</f>
        <v>1.9396495647727272</v>
      </c>
    </row>
    <row r="241" spans="1:4" x14ac:dyDescent="0.2">
      <c r="A241" s="13">
        <v>33848</v>
      </c>
      <c r="B241" s="26">
        <v>1.411</v>
      </c>
      <c r="C241" s="12">
        <v>1.1214999999999999</v>
      </c>
      <c r="D241" s="12">
        <f>C241*$B$557/B241</f>
        <v>1.9350079631467045</v>
      </c>
    </row>
    <row r="242" spans="1:4" x14ac:dyDescent="0.2">
      <c r="A242" s="13">
        <v>33878</v>
      </c>
      <c r="B242" s="26">
        <v>1.417</v>
      </c>
      <c r="C242" s="12">
        <v>1.1140000000000001</v>
      </c>
      <c r="D242" s="12">
        <f>C242*$B$557/B242</f>
        <v>1.9139290444601273</v>
      </c>
    </row>
    <row r="243" spans="1:4" x14ac:dyDescent="0.2">
      <c r="A243" s="13">
        <v>33909</v>
      </c>
      <c r="B243" s="26">
        <v>1.421</v>
      </c>
      <c r="C243" s="12">
        <v>1.1112</v>
      </c>
      <c r="D243" s="12">
        <f>C243*$B$557/B243</f>
        <v>1.9037444368754397</v>
      </c>
    </row>
    <row r="244" spans="1:4" x14ac:dyDescent="0.2">
      <c r="A244" s="13">
        <v>33939</v>
      </c>
      <c r="B244" s="26">
        <v>1.423</v>
      </c>
      <c r="C244" s="12">
        <v>1.0774999999999999</v>
      </c>
      <c r="D244" s="12">
        <f>C244*$B$557/B244</f>
        <v>1.8434139564300771</v>
      </c>
    </row>
    <row r="245" spans="1:4" x14ac:dyDescent="0.2">
      <c r="A245" s="13">
        <v>33970</v>
      </c>
      <c r="B245" s="26">
        <v>1.4279999999999999</v>
      </c>
      <c r="C245" s="12">
        <v>1.06175</v>
      </c>
      <c r="D245" s="12">
        <f>C245*$B$557/B245</f>
        <v>1.8101082787114846</v>
      </c>
    </row>
    <row r="246" spans="1:4" x14ac:dyDescent="0.2">
      <c r="A246" s="13">
        <v>34001</v>
      </c>
      <c r="B246" s="26">
        <v>1.431</v>
      </c>
      <c r="C246" s="12">
        <v>1.0542499999999999</v>
      </c>
      <c r="D246" s="12">
        <f>C246*$B$557/B246</f>
        <v>1.7935540475192171</v>
      </c>
    </row>
    <row r="247" spans="1:4" x14ac:dyDescent="0.2">
      <c r="A247" s="13">
        <v>34029</v>
      </c>
      <c r="B247" s="26">
        <v>1.4330000000000001</v>
      </c>
      <c r="C247" s="12">
        <v>1.0522</v>
      </c>
      <c r="D247" s="12">
        <f>C247*$B$557/B247</f>
        <v>1.7875681150034892</v>
      </c>
    </row>
    <row r="248" spans="1:4" x14ac:dyDescent="0.2">
      <c r="A248" s="13">
        <v>34060</v>
      </c>
      <c r="B248" s="26">
        <v>1.4379999999999999</v>
      </c>
      <c r="C248" s="12">
        <v>1.0780000000000001</v>
      </c>
      <c r="D248" s="12">
        <f>C248*$B$557/B248</f>
        <v>1.8250315104311547</v>
      </c>
    </row>
    <row r="249" spans="1:4" x14ac:dyDescent="0.2">
      <c r="A249" s="13">
        <v>34090</v>
      </c>
      <c r="B249" s="26">
        <v>1.4419999999999999</v>
      </c>
      <c r="C249" s="12">
        <v>1.1004</v>
      </c>
      <c r="D249" s="12">
        <f>C249*$B$557/B249</f>
        <v>1.8577865475728157</v>
      </c>
    </row>
    <row r="250" spans="1:4" x14ac:dyDescent="0.2">
      <c r="A250" s="13">
        <v>34121</v>
      </c>
      <c r="B250" s="26">
        <v>1.4430000000000001</v>
      </c>
      <c r="C250" s="12">
        <v>1.0972500000000001</v>
      </c>
      <c r="D250" s="12">
        <f>C250*$B$557/B250</f>
        <v>1.8511846943866943</v>
      </c>
    </row>
    <row r="251" spans="1:4" x14ac:dyDescent="0.2">
      <c r="A251" s="13">
        <v>34151</v>
      </c>
      <c r="B251" s="26">
        <v>1.4450000000000001</v>
      </c>
      <c r="C251" s="12">
        <v>1.07775</v>
      </c>
      <c r="D251" s="12">
        <f>C251*$B$557/B251</f>
        <v>1.8157693328719722</v>
      </c>
    </row>
    <row r="252" spans="1:4" x14ac:dyDescent="0.2">
      <c r="A252" s="13">
        <v>34182</v>
      </c>
      <c r="B252" s="26">
        <v>1.448</v>
      </c>
      <c r="C252" s="12">
        <v>1.0616000000000001</v>
      </c>
      <c r="D252" s="12">
        <f>C252*$B$557/B252</f>
        <v>1.784854590055249</v>
      </c>
    </row>
    <row r="253" spans="1:4" x14ac:dyDescent="0.2">
      <c r="A253" s="13">
        <v>34213</v>
      </c>
      <c r="B253" s="26">
        <v>1.45</v>
      </c>
      <c r="C253" s="12">
        <v>1.0495000000000001</v>
      </c>
      <c r="D253" s="12">
        <f>C253*$B$557/B253</f>
        <v>1.7620772055172416</v>
      </c>
    </row>
    <row r="254" spans="1:4" x14ac:dyDescent="0.2">
      <c r="A254" s="13">
        <v>34243</v>
      </c>
      <c r="B254" s="26">
        <v>1.456</v>
      </c>
      <c r="C254" s="12">
        <v>1.09175</v>
      </c>
      <c r="D254" s="12">
        <f>C254*$B$557/B254</f>
        <v>1.8254599876373627</v>
      </c>
    </row>
    <row r="255" spans="1:4" x14ac:dyDescent="0.2">
      <c r="A255" s="13">
        <v>34274</v>
      </c>
      <c r="B255" s="26">
        <v>1.46</v>
      </c>
      <c r="C255" s="12">
        <v>1.0664</v>
      </c>
      <c r="D255" s="12">
        <f>C255*$B$557/B255</f>
        <v>1.7781884010958906</v>
      </c>
    </row>
    <row r="256" spans="1:4" x14ac:dyDescent="0.2">
      <c r="A256" s="13">
        <v>34304</v>
      </c>
      <c r="B256" s="26">
        <v>1.4630000000000001</v>
      </c>
      <c r="C256" s="12">
        <v>1.014</v>
      </c>
      <c r="D256" s="12">
        <f>C256*$B$557/B256</f>
        <v>1.687345902939166</v>
      </c>
    </row>
    <row r="257" spans="1:4" x14ac:dyDescent="0.2">
      <c r="A257" s="13">
        <v>34335</v>
      </c>
      <c r="B257" s="26">
        <v>1.4630000000000001</v>
      </c>
      <c r="C257" s="12">
        <v>0.99839999999999995</v>
      </c>
      <c r="D257" s="12">
        <f>C257*$B$557/B257</f>
        <v>1.6613867352016403</v>
      </c>
    </row>
    <row r="258" spans="1:4" x14ac:dyDescent="0.2">
      <c r="A258" s="13">
        <v>34366</v>
      </c>
      <c r="B258" s="26">
        <v>1.4670000000000001</v>
      </c>
      <c r="C258" s="12">
        <v>1.0089999999999999</v>
      </c>
      <c r="D258" s="12">
        <f>C258*$B$557/B258</f>
        <v>1.6744475364689839</v>
      </c>
    </row>
    <row r="259" spans="1:4" x14ac:dyDescent="0.2">
      <c r="A259" s="13">
        <v>34394</v>
      </c>
      <c r="B259" s="26">
        <v>1.4710000000000001</v>
      </c>
      <c r="C259" s="12">
        <v>1.0077499999999999</v>
      </c>
      <c r="D259" s="12">
        <f>C259*$B$557/B259</f>
        <v>1.6678255649218219</v>
      </c>
    </row>
    <row r="260" spans="1:4" x14ac:dyDescent="0.2">
      <c r="A260" s="13">
        <v>34425</v>
      </c>
      <c r="B260" s="26">
        <v>1.472</v>
      </c>
      <c r="C260" s="12">
        <v>1.02725</v>
      </c>
      <c r="D260" s="12">
        <f>C260*$B$557/B260</f>
        <v>1.6989430937500001</v>
      </c>
    </row>
    <row r="261" spans="1:4" x14ac:dyDescent="0.2">
      <c r="A261" s="13">
        <v>34455</v>
      </c>
      <c r="B261" s="26">
        <v>1.4750000000000001</v>
      </c>
      <c r="C261" s="12">
        <v>1.0474000000000001</v>
      </c>
      <c r="D261" s="12">
        <f>C261*$B$557/B261</f>
        <v>1.7287454166779663</v>
      </c>
    </row>
    <row r="262" spans="1:4" x14ac:dyDescent="0.2">
      <c r="A262" s="13">
        <v>34486</v>
      </c>
      <c r="B262" s="26">
        <v>1.4790000000000001</v>
      </c>
      <c r="C262" s="12">
        <v>1.0780000000000001</v>
      </c>
      <c r="D262" s="12">
        <f>C262*$B$557/B262</f>
        <v>1.7744390209601082</v>
      </c>
    </row>
    <row r="263" spans="1:4" x14ac:dyDescent="0.2">
      <c r="A263" s="13">
        <v>34516</v>
      </c>
      <c r="B263" s="26">
        <v>1.484</v>
      </c>
      <c r="C263" s="12">
        <v>1.10575</v>
      </c>
      <c r="D263" s="12">
        <f>C263*$B$557/B263</f>
        <v>1.8139843652291106</v>
      </c>
    </row>
    <row r="264" spans="1:4" x14ac:dyDescent="0.2">
      <c r="A264" s="13">
        <v>34547</v>
      </c>
      <c r="B264" s="26">
        <v>1.49</v>
      </c>
      <c r="C264" s="12">
        <v>1.1548</v>
      </c>
      <c r="D264" s="12">
        <f>C264*$B$557/B264</f>
        <v>1.8868222947651008</v>
      </c>
    </row>
    <row r="265" spans="1:4" x14ac:dyDescent="0.2">
      <c r="A265" s="13">
        <v>34578</v>
      </c>
      <c r="B265" s="26">
        <v>1.4930000000000001</v>
      </c>
      <c r="C265" s="12">
        <v>1.14375</v>
      </c>
      <c r="D265" s="12">
        <f>C265*$B$557/B265</f>
        <v>1.8650126925653048</v>
      </c>
    </row>
    <row r="266" spans="1:4" x14ac:dyDescent="0.2">
      <c r="A266" s="13">
        <v>34608</v>
      </c>
      <c r="B266" s="26">
        <v>1.494</v>
      </c>
      <c r="C266" s="12">
        <v>1.1135999999999999</v>
      </c>
      <c r="D266" s="12">
        <f>C266*$B$557/B266</f>
        <v>1.814634306827309</v>
      </c>
    </row>
    <row r="267" spans="1:4" x14ac:dyDescent="0.2">
      <c r="A267" s="13">
        <v>34639</v>
      </c>
      <c r="B267" s="26">
        <v>1.498</v>
      </c>
      <c r="C267" s="12">
        <v>1.11575</v>
      </c>
      <c r="D267" s="12">
        <f>C267*$B$557/B267</f>
        <v>1.8132829359145528</v>
      </c>
    </row>
    <row r="268" spans="1:4" x14ac:dyDescent="0.2">
      <c r="A268" s="13">
        <v>34669</v>
      </c>
      <c r="B268" s="26">
        <v>1.5009999999999999</v>
      </c>
      <c r="C268" s="12">
        <v>1.0905</v>
      </c>
      <c r="D268" s="12">
        <f>C268*$B$557/B268</f>
        <v>1.768705271152565</v>
      </c>
    </row>
    <row r="269" spans="1:4" x14ac:dyDescent="0.2">
      <c r="A269" s="13">
        <v>34700</v>
      </c>
      <c r="B269" s="26">
        <v>1.5049999999999999</v>
      </c>
      <c r="C269" s="12">
        <v>1.0818000000000001</v>
      </c>
      <c r="D269" s="12">
        <f>C269*$B$557/B269</f>
        <v>1.7499311808637878</v>
      </c>
    </row>
    <row r="270" spans="1:4" x14ac:dyDescent="0.2">
      <c r="A270" s="13">
        <v>34731</v>
      </c>
      <c r="B270" s="26">
        <v>1.5089999999999999</v>
      </c>
      <c r="C270" s="12">
        <v>1.0725</v>
      </c>
      <c r="D270" s="12">
        <f>C270*$B$557/B270</f>
        <v>1.7302886282306162</v>
      </c>
    </row>
    <row r="271" spans="1:4" x14ac:dyDescent="0.2">
      <c r="A271" s="13">
        <v>34759</v>
      </c>
      <c r="B271" s="26">
        <v>1.512</v>
      </c>
      <c r="C271" s="12">
        <v>1.0720000000000001</v>
      </c>
      <c r="D271" s="12">
        <f>C271*$B$557/B271</f>
        <v>1.7260504550264553</v>
      </c>
    </row>
    <row r="272" spans="1:4" x14ac:dyDescent="0.2">
      <c r="A272" s="13">
        <v>34790</v>
      </c>
      <c r="B272" s="26">
        <v>1.518</v>
      </c>
      <c r="C272" s="12">
        <v>1.1112500000000001</v>
      </c>
      <c r="D272" s="12">
        <f>C272*$B$557/B272</f>
        <v>1.782175606060606</v>
      </c>
    </row>
    <row r="273" spans="1:4" x14ac:dyDescent="0.2">
      <c r="A273" s="13">
        <v>34820</v>
      </c>
      <c r="B273" s="26">
        <v>1.5209999999999999</v>
      </c>
      <c r="C273" s="12">
        <v>1.1783999999999999</v>
      </c>
      <c r="D273" s="12">
        <f>C273*$B$557/B273</f>
        <v>1.8861403771203156</v>
      </c>
    </row>
    <row r="274" spans="1:4" x14ac:dyDescent="0.2">
      <c r="A274" s="13">
        <v>34851</v>
      </c>
      <c r="B274" s="26">
        <v>1.524</v>
      </c>
      <c r="C274" s="12">
        <v>1.1915</v>
      </c>
      <c r="D274" s="12">
        <f>C274*$B$557/B274</f>
        <v>1.9033540131233595</v>
      </c>
    </row>
    <row r="275" spans="1:4" x14ac:dyDescent="0.2">
      <c r="A275" s="13">
        <v>34881</v>
      </c>
      <c r="B275" s="26">
        <v>1.526</v>
      </c>
      <c r="C275" s="12">
        <v>1.1537999999999999</v>
      </c>
      <c r="D275" s="12">
        <f>C275*$B$557/B275</f>
        <v>1.8407147543905633</v>
      </c>
    </row>
    <row r="276" spans="1:4" x14ac:dyDescent="0.2">
      <c r="A276" s="13">
        <v>34912</v>
      </c>
      <c r="B276" s="26">
        <v>1.5289999999999999</v>
      </c>
      <c r="C276" s="12">
        <v>1.1232500000000001</v>
      </c>
      <c r="D276" s="12">
        <f>C276*$B$557/B276</f>
        <v>1.7884608358404188</v>
      </c>
    </row>
    <row r="277" spans="1:4" x14ac:dyDescent="0.2">
      <c r="A277" s="13">
        <v>34943</v>
      </c>
      <c r="B277" s="26">
        <v>1.5309999999999999</v>
      </c>
      <c r="C277" s="12">
        <v>1.1107499999999999</v>
      </c>
      <c r="D277" s="12">
        <f>C277*$B$557/B277</f>
        <v>1.7662477583278902</v>
      </c>
    </row>
    <row r="278" spans="1:4" x14ac:dyDescent="0.2">
      <c r="A278" s="13">
        <v>34973</v>
      </c>
      <c r="B278" s="26">
        <v>1.5349999999999999</v>
      </c>
      <c r="C278" s="12">
        <v>1.0871999999999999</v>
      </c>
      <c r="D278" s="12">
        <f>C278*$B$557/B278</f>
        <v>1.7242949503583063</v>
      </c>
    </row>
    <row r="279" spans="1:4" x14ac:dyDescent="0.2">
      <c r="A279" s="13">
        <v>35004</v>
      </c>
      <c r="B279" s="26">
        <v>1.5369999999999999</v>
      </c>
      <c r="C279" s="12">
        <v>1.0622499999999999</v>
      </c>
      <c r="D279" s="12">
        <f>C279*$B$557/B279</f>
        <v>1.6825321236174364</v>
      </c>
    </row>
    <row r="280" spans="1:4" x14ac:dyDescent="0.2">
      <c r="A280" s="13">
        <v>35034</v>
      </c>
      <c r="B280" s="26">
        <v>1.5389999999999999</v>
      </c>
      <c r="C280" s="12">
        <v>1.07125</v>
      </c>
      <c r="D280" s="12">
        <f>C280*$B$557/B280</f>
        <v>1.694582462638077</v>
      </c>
    </row>
    <row r="281" spans="1:4" x14ac:dyDescent="0.2">
      <c r="A281" s="13">
        <v>35065</v>
      </c>
      <c r="B281" s="26">
        <v>1.5469999999999999</v>
      </c>
      <c r="C281" s="12">
        <v>1.0904</v>
      </c>
      <c r="D281" s="12">
        <f>C281*$B$557/B281</f>
        <v>1.7159555020038786</v>
      </c>
    </row>
    <row r="282" spans="1:4" x14ac:dyDescent="0.2">
      <c r="A282" s="13">
        <v>35096</v>
      </c>
      <c r="B282" s="26">
        <v>1.55</v>
      </c>
      <c r="C282" s="12">
        <v>1.0892500000000001</v>
      </c>
      <c r="D282" s="12">
        <f>C282*$B$557/B282</f>
        <v>1.7108280529032256</v>
      </c>
    </row>
    <row r="283" spans="1:4" x14ac:dyDescent="0.2">
      <c r="A283" s="13">
        <v>35125</v>
      </c>
      <c r="B283" s="26">
        <v>1.5549999999999999</v>
      </c>
      <c r="C283" s="12">
        <v>1.137</v>
      </c>
      <c r="D283" s="12">
        <f>C283*$B$557/B283</f>
        <v>1.7800842752411576</v>
      </c>
    </row>
    <row r="284" spans="1:4" x14ac:dyDescent="0.2">
      <c r="A284" s="13">
        <v>35156</v>
      </c>
      <c r="B284" s="26">
        <v>1.5609999999999999</v>
      </c>
      <c r="C284" s="12">
        <v>1.2305999999999999</v>
      </c>
      <c r="D284" s="12">
        <f>C284*$B$557/B284</f>
        <v>1.9192188484304933</v>
      </c>
    </row>
    <row r="285" spans="1:4" x14ac:dyDescent="0.2">
      <c r="A285" s="13">
        <v>35186</v>
      </c>
      <c r="B285" s="26">
        <v>1.5640000000000001</v>
      </c>
      <c r="C285" s="12">
        <v>1.27915</v>
      </c>
      <c r="D285" s="12">
        <f>C285*$B$557/B285</f>
        <v>1.9911098411764705</v>
      </c>
    </row>
    <row r="286" spans="1:4" x14ac:dyDescent="0.2">
      <c r="A286" s="13">
        <v>35217</v>
      </c>
      <c r="B286" s="26">
        <v>1.5669999999999999</v>
      </c>
      <c r="C286" s="12">
        <v>1.2558</v>
      </c>
      <c r="D286" s="12">
        <f>C286*$B$557/B286</f>
        <v>1.9510211379706448</v>
      </c>
    </row>
    <row r="287" spans="1:4" x14ac:dyDescent="0.2">
      <c r="A287" s="13">
        <v>35247</v>
      </c>
      <c r="B287" s="26">
        <v>1.57</v>
      </c>
      <c r="C287" s="12">
        <v>1.22722</v>
      </c>
      <c r="D287" s="12">
        <f>C287*$B$557/B287</f>
        <v>1.902975795464968</v>
      </c>
    </row>
    <row r="288" spans="1:4" x14ac:dyDescent="0.2">
      <c r="A288" s="13">
        <v>35278</v>
      </c>
      <c r="B288" s="26">
        <v>1.5720000000000001</v>
      </c>
      <c r="C288" s="12">
        <v>1.2064999999999999</v>
      </c>
      <c r="D288" s="12">
        <f>C288*$B$557/B288</f>
        <v>1.8684663333333331</v>
      </c>
    </row>
    <row r="289" spans="1:4" x14ac:dyDescent="0.2">
      <c r="A289" s="13">
        <v>35309</v>
      </c>
      <c r="B289" s="26">
        <v>1.577</v>
      </c>
      <c r="C289" s="12">
        <v>1.2021599999999999</v>
      </c>
      <c r="D289" s="12">
        <f>C289*$B$557/B289</f>
        <v>1.8558423136588458</v>
      </c>
    </row>
    <row r="290" spans="1:4" x14ac:dyDescent="0.2">
      <c r="A290" s="13">
        <v>35339</v>
      </c>
      <c r="B290" s="26">
        <v>1.5820000000000001</v>
      </c>
      <c r="C290" s="12">
        <v>1.204</v>
      </c>
      <c r="D290" s="12">
        <f>C290*$B$557/B290</f>
        <v>1.8528083539823008</v>
      </c>
    </row>
    <row r="291" spans="1:4" x14ac:dyDescent="0.2">
      <c r="A291" s="13">
        <v>35370</v>
      </c>
      <c r="B291" s="26">
        <v>1.587</v>
      </c>
      <c r="C291" s="12">
        <v>1.2322500000000001</v>
      </c>
      <c r="D291" s="12">
        <f>C291*$B$557/B291</f>
        <v>1.8903072173913045</v>
      </c>
    </row>
    <row r="292" spans="1:4" x14ac:dyDescent="0.2">
      <c r="A292" s="13">
        <v>35400</v>
      </c>
      <c r="B292" s="26">
        <v>1.591</v>
      </c>
      <c r="C292" s="12">
        <v>1.2352000000000001</v>
      </c>
      <c r="D292" s="12">
        <f>C292*$B$557/B292</f>
        <v>1.8900687245757386</v>
      </c>
    </row>
    <row r="293" spans="1:4" x14ac:dyDescent="0.2">
      <c r="A293" s="13">
        <v>35431</v>
      </c>
      <c r="B293" s="26">
        <v>1.5940000000000001</v>
      </c>
      <c r="C293" s="12">
        <v>1.2362500000000001</v>
      </c>
      <c r="D293" s="12">
        <f>C293*$B$557/B293</f>
        <v>1.8881151631116686</v>
      </c>
    </row>
    <row r="294" spans="1:4" x14ac:dyDescent="0.2">
      <c r="A294" s="13">
        <v>35462</v>
      </c>
      <c r="B294" s="26">
        <v>1.597</v>
      </c>
      <c r="C294" s="12">
        <v>1.23</v>
      </c>
      <c r="D294" s="12">
        <f>C294*$B$557/B294</f>
        <v>1.8750406512210396</v>
      </c>
    </row>
    <row r="295" spans="1:4" x14ac:dyDescent="0.2">
      <c r="A295" s="13">
        <v>35490</v>
      </c>
      <c r="B295" s="26">
        <v>1.5980000000000001</v>
      </c>
      <c r="C295" s="12">
        <v>1.2050000000000001</v>
      </c>
      <c r="D295" s="12">
        <f>C295*$B$557/B295</f>
        <v>1.8357805506883607</v>
      </c>
    </row>
    <row r="296" spans="1:4" x14ac:dyDescent="0.2">
      <c r="A296" s="13">
        <v>35521</v>
      </c>
      <c r="B296" s="26">
        <v>1.599</v>
      </c>
      <c r="C296" s="12">
        <v>1.1990000000000001</v>
      </c>
      <c r="D296" s="12">
        <f>C296*$B$557/B296</f>
        <v>1.8254973708567857</v>
      </c>
    </row>
    <row r="297" spans="1:4" x14ac:dyDescent="0.2">
      <c r="A297" s="13">
        <v>35551</v>
      </c>
      <c r="B297" s="26">
        <v>1.599</v>
      </c>
      <c r="C297" s="12">
        <v>1.20025</v>
      </c>
      <c r="D297" s="12">
        <f>C297*$B$557/B297</f>
        <v>1.827400516572858</v>
      </c>
    </row>
    <row r="298" spans="1:4" x14ac:dyDescent="0.2">
      <c r="A298" s="13">
        <v>35582</v>
      </c>
      <c r="B298" s="26">
        <v>1.6020000000000001</v>
      </c>
      <c r="C298" s="12">
        <v>1.1976</v>
      </c>
      <c r="D298" s="12">
        <f>C298*$B$557/B298</f>
        <v>1.8199513048689138</v>
      </c>
    </row>
    <row r="299" spans="1:4" x14ac:dyDescent="0.2">
      <c r="A299" s="13">
        <v>35612</v>
      </c>
      <c r="B299" s="26">
        <v>1.6040000000000001</v>
      </c>
      <c r="C299" s="12">
        <v>1.17425</v>
      </c>
      <c r="D299" s="12">
        <f>C299*$B$557/B299</f>
        <v>1.7822420960099752</v>
      </c>
    </row>
    <row r="300" spans="1:4" x14ac:dyDescent="0.2">
      <c r="A300" s="13">
        <v>35643</v>
      </c>
      <c r="B300" s="26">
        <v>1.6080000000000001</v>
      </c>
      <c r="C300" s="12">
        <v>1.2235</v>
      </c>
      <c r="D300" s="12">
        <f>C300*$B$557/B300</f>
        <v>1.8523729129353232</v>
      </c>
    </row>
    <row r="301" spans="1:4" x14ac:dyDescent="0.2">
      <c r="A301" s="13">
        <v>35674</v>
      </c>
      <c r="B301" s="26">
        <v>1.6120000000000001</v>
      </c>
      <c r="C301" s="12">
        <v>1.2314000000000001</v>
      </c>
      <c r="D301" s="12">
        <f>C301*$B$557/B301</f>
        <v>1.859707335980149</v>
      </c>
    </row>
    <row r="302" spans="1:4" x14ac:dyDescent="0.2">
      <c r="A302" s="13">
        <v>35704</v>
      </c>
      <c r="B302" s="26">
        <v>1.615</v>
      </c>
      <c r="C302" s="12">
        <v>1.19675</v>
      </c>
      <c r="D302" s="12">
        <f>C302*$B$557/B302</f>
        <v>1.8040202241486067</v>
      </c>
    </row>
    <row r="303" spans="1:4" x14ac:dyDescent="0.2">
      <c r="A303" s="13">
        <v>35735</v>
      </c>
      <c r="B303" s="26">
        <v>1.617</v>
      </c>
      <c r="C303" s="12">
        <v>1.17075</v>
      </c>
      <c r="D303" s="12">
        <f>C303*$B$557/B303</f>
        <v>1.7626441298701299</v>
      </c>
    </row>
    <row r="304" spans="1:4" x14ac:dyDescent="0.2">
      <c r="A304" s="13">
        <v>35765</v>
      </c>
      <c r="B304" s="26">
        <v>1.6180000000000001</v>
      </c>
      <c r="C304" s="12">
        <v>1.1314</v>
      </c>
      <c r="D304" s="12">
        <f>C304*$B$557/B304</f>
        <v>1.7023472346106303</v>
      </c>
    </row>
    <row r="305" spans="1:4" x14ac:dyDescent="0.2">
      <c r="A305" s="13">
        <v>35796</v>
      </c>
      <c r="B305" s="26">
        <v>1.62</v>
      </c>
      <c r="C305" s="12">
        <v>1.0862499999999999</v>
      </c>
      <c r="D305" s="12">
        <f>C305*$B$557/B305</f>
        <v>1.6323950432098764</v>
      </c>
    </row>
    <row r="306" spans="1:4" x14ac:dyDescent="0.2">
      <c r="A306" s="13">
        <v>35827</v>
      </c>
      <c r="B306" s="26">
        <v>1.62</v>
      </c>
      <c r="C306" s="12">
        <v>1.0489999999999999</v>
      </c>
      <c r="D306" s="12">
        <f>C306*$B$557/B306</f>
        <v>1.5764164790123454</v>
      </c>
    </row>
    <row r="307" spans="1:4" x14ac:dyDescent="0.2">
      <c r="A307" s="13">
        <v>35855</v>
      </c>
      <c r="B307" s="26">
        <v>1.62</v>
      </c>
      <c r="C307" s="12">
        <v>1.0167999999999999</v>
      </c>
      <c r="D307" s="12">
        <f>C307*$B$557/B307</f>
        <v>1.528026955061728</v>
      </c>
    </row>
    <row r="308" spans="1:4" x14ac:dyDescent="0.2">
      <c r="A308" s="13">
        <v>35886</v>
      </c>
      <c r="B308" s="26">
        <v>1.6220000000000001</v>
      </c>
      <c r="C308" s="12">
        <v>1.0302500000000001</v>
      </c>
      <c r="D308" s="12">
        <f>C308*$B$557/B308</f>
        <v>1.5463302996300863</v>
      </c>
    </row>
    <row r="309" spans="1:4" x14ac:dyDescent="0.2">
      <c r="A309" s="13">
        <v>35916</v>
      </c>
      <c r="B309" s="26">
        <v>1.6259999999999999</v>
      </c>
      <c r="C309" s="12">
        <v>1.0634999999999999</v>
      </c>
      <c r="D309" s="12">
        <f>C309*$B$557/B309</f>
        <v>1.5923093505535055</v>
      </c>
    </row>
    <row r="310" spans="1:4" x14ac:dyDescent="0.2">
      <c r="A310" s="13">
        <v>35947</v>
      </c>
      <c r="B310" s="26">
        <v>1.6279999999999999</v>
      </c>
      <c r="C310" s="12">
        <v>1.0644</v>
      </c>
      <c r="D310" s="12">
        <f>C310*$B$557/B310</f>
        <v>1.5916990525798527</v>
      </c>
    </row>
    <row r="311" spans="1:4" x14ac:dyDescent="0.2">
      <c r="A311" s="13">
        <v>35977</v>
      </c>
      <c r="B311" s="26">
        <v>1.6319999999999999</v>
      </c>
      <c r="C311" s="12">
        <v>1.05525</v>
      </c>
      <c r="D311" s="12">
        <f>C311*$B$557/B311</f>
        <v>1.5741484963235297</v>
      </c>
    </row>
    <row r="312" spans="1:4" x14ac:dyDescent="0.2">
      <c r="A312" s="13">
        <v>36008</v>
      </c>
      <c r="B312" s="26">
        <v>1.6339999999999999</v>
      </c>
      <c r="C312" s="12">
        <v>1.026</v>
      </c>
      <c r="D312" s="12">
        <f>C312*$B$557/B312</f>
        <v>1.5286420465116282</v>
      </c>
    </row>
    <row r="313" spans="1:4" x14ac:dyDescent="0.2">
      <c r="A313" s="13">
        <v>36039</v>
      </c>
      <c r="B313" s="26">
        <v>1.635</v>
      </c>
      <c r="C313" s="12">
        <v>1.00925</v>
      </c>
      <c r="D313" s="12">
        <f>C313*$B$557/B313</f>
        <v>1.502766459938838</v>
      </c>
    </row>
    <row r="314" spans="1:4" x14ac:dyDescent="0.2">
      <c r="A314" s="13">
        <v>36069</v>
      </c>
      <c r="B314" s="26">
        <v>1.639</v>
      </c>
      <c r="C314" s="12">
        <v>1.01875</v>
      </c>
      <c r="D314" s="12">
        <f>C314*$B$557/B314</f>
        <v>1.5132098535692495</v>
      </c>
    </row>
    <row r="315" spans="1:4" x14ac:dyDescent="0.2">
      <c r="A315" s="13">
        <v>36100</v>
      </c>
      <c r="B315" s="26">
        <v>1.641</v>
      </c>
      <c r="C315" s="12">
        <v>0.99539999999999995</v>
      </c>
      <c r="D315" s="12">
        <f>C315*$B$557/B315</f>
        <v>1.476724729798903</v>
      </c>
    </row>
    <row r="316" spans="1:4" x14ac:dyDescent="0.2">
      <c r="A316" s="13">
        <v>36130</v>
      </c>
      <c r="B316" s="26">
        <v>1.6439999999999999</v>
      </c>
      <c r="C316" s="12">
        <v>0.94499999999999995</v>
      </c>
      <c r="D316" s="12">
        <f>C316*$B$557/B316</f>
        <v>1.3993955474452555</v>
      </c>
    </row>
    <row r="317" spans="1:4" x14ac:dyDescent="0.2">
      <c r="A317" s="13">
        <v>36161</v>
      </c>
      <c r="B317" s="26">
        <v>1.647</v>
      </c>
      <c r="C317" s="12">
        <v>0.93899999999999995</v>
      </c>
      <c r="D317" s="12">
        <f>C317*$B$557/B317</f>
        <v>1.3879776903460836</v>
      </c>
    </row>
    <row r="318" spans="1:4" x14ac:dyDescent="0.2">
      <c r="A318" s="13">
        <v>36192</v>
      </c>
      <c r="B318" s="26">
        <v>1.647</v>
      </c>
      <c r="C318" s="12">
        <v>0.92049999999999998</v>
      </c>
      <c r="D318" s="12">
        <f>C318*$B$557/B318</f>
        <v>1.3606320170006072</v>
      </c>
    </row>
    <row r="319" spans="1:4" x14ac:dyDescent="0.2">
      <c r="A319" s="13">
        <v>36220</v>
      </c>
      <c r="B319" s="26">
        <v>1.6479999999999999</v>
      </c>
      <c r="C319" s="12">
        <v>0.98199999999999998</v>
      </c>
      <c r="D319" s="12">
        <f>C319*$B$557/B319</f>
        <v>1.4506571165048545</v>
      </c>
    </row>
    <row r="320" spans="1:4" x14ac:dyDescent="0.2">
      <c r="A320" s="13">
        <v>36251</v>
      </c>
      <c r="B320" s="26">
        <v>1.659</v>
      </c>
      <c r="C320" s="12">
        <v>1.131</v>
      </c>
      <c r="D320" s="12">
        <f>C320*$B$557/B320</f>
        <v>1.6596889837251356</v>
      </c>
    </row>
    <row r="321" spans="1:4" x14ac:dyDescent="0.2">
      <c r="A321" s="13">
        <v>36281</v>
      </c>
      <c r="B321" s="26">
        <v>1.66</v>
      </c>
      <c r="C321" s="12">
        <v>1.1306</v>
      </c>
      <c r="D321" s="12">
        <f>C321*$B$557/B321</f>
        <v>1.6581025436144581</v>
      </c>
    </row>
    <row r="322" spans="1:4" x14ac:dyDescent="0.2">
      <c r="A322" s="13">
        <v>36312</v>
      </c>
      <c r="B322" s="26">
        <v>1.66</v>
      </c>
      <c r="C322" s="12">
        <v>1.11425</v>
      </c>
      <c r="D322" s="12">
        <f>C322*$B$557/B322</f>
        <v>1.6341241457831326</v>
      </c>
    </row>
    <row r="323" spans="1:4" x14ac:dyDescent="0.2">
      <c r="A323" s="13">
        <v>36342</v>
      </c>
      <c r="B323" s="26">
        <v>1.667</v>
      </c>
      <c r="C323" s="12">
        <v>1.1575</v>
      </c>
      <c r="D323" s="12">
        <f>C323*$B$557/B323</f>
        <v>1.6904249430113976</v>
      </c>
    </row>
    <row r="324" spans="1:4" x14ac:dyDescent="0.2">
      <c r="A324" s="13">
        <v>36373</v>
      </c>
      <c r="B324" s="26">
        <v>1.671</v>
      </c>
      <c r="C324" s="12">
        <v>1.2208000000000001</v>
      </c>
      <c r="D324" s="12">
        <f>C324*$B$557/B324</f>
        <v>1.7786011269898265</v>
      </c>
    </row>
    <row r="325" spans="1:4" x14ac:dyDescent="0.2">
      <c r="A325" s="13">
        <v>36404</v>
      </c>
      <c r="B325" s="26">
        <v>1.6779999999999999</v>
      </c>
      <c r="C325" s="12">
        <v>1.2555000000000001</v>
      </c>
      <c r="D325" s="12">
        <f>C325*$B$557/B325</f>
        <v>1.8215254898688917</v>
      </c>
    </row>
    <row r="326" spans="1:4" x14ac:dyDescent="0.2">
      <c r="A326" s="13">
        <v>36434</v>
      </c>
      <c r="B326" s="26">
        <v>1.681</v>
      </c>
      <c r="C326" s="12">
        <v>1.2442500000000001</v>
      </c>
      <c r="D326" s="12">
        <f>C326*$B$557/B326</f>
        <v>1.8019819167162403</v>
      </c>
    </row>
    <row r="327" spans="1:4" x14ac:dyDescent="0.2">
      <c r="A327" s="13">
        <v>36465</v>
      </c>
      <c r="B327" s="26">
        <v>1.6839999999999999</v>
      </c>
      <c r="C327" s="12">
        <v>1.2514000000000001</v>
      </c>
      <c r="D327" s="12">
        <f>C327*$B$557/B327</f>
        <v>1.8091082574821855</v>
      </c>
    </row>
    <row r="328" spans="1:4" x14ac:dyDescent="0.2">
      <c r="A328" s="13">
        <v>36495</v>
      </c>
      <c r="B328" s="26">
        <v>1.6879999999999999</v>
      </c>
      <c r="C328" s="12">
        <v>1.2725</v>
      </c>
      <c r="D328" s="12">
        <f>C328*$B$557/B328</f>
        <v>1.8352525710900474</v>
      </c>
    </row>
    <row r="329" spans="1:4" x14ac:dyDescent="0.2">
      <c r="A329" s="13">
        <v>36526</v>
      </c>
      <c r="B329" s="26">
        <v>1.6930000000000001</v>
      </c>
      <c r="C329" s="12">
        <v>1.2887999999999999</v>
      </c>
      <c r="D329" s="12">
        <f>C329*$B$557/B329</f>
        <v>1.8532715624335498</v>
      </c>
    </row>
    <row r="330" spans="1:4" x14ac:dyDescent="0.2">
      <c r="A330" s="13">
        <v>36557</v>
      </c>
      <c r="B330" s="26">
        <v>1.7</v>
      </c>
      <c r="C330" s="12">
        <v>1.377</v>
      </c>
      <c r="D330" s="12">
        <f>C330*$B$557/B330</f>
        <v>1.9719482400000001</v>
      </c>
    </row>
    <row r="331" spans="1:4" x14ac:dyDescent="0.2">
      <c r="A331" s="13">
        <v>36586</v>
      </c>
      <c r="B331" s="26">
        <v>1.71</v>
      </c>
      <c r="C331" s="12">
        <v>1.5162500000000001</v>
      </c>
      <c r="D331" s="12">
        <f>C331*$B$557/B331</f>
        <v>2.1586647309941522</v>
      </c>
    </row>
    <row r="332" spans="1:4" x14ac:dyDescent="0.2">
      <c r="A332" s="13">
        <v>36617</v>
      </c>
      <c r="B332" s="26">
        <v>1.7090000000000001</v>
      </c>
      <c r="C332" s="12">
        <v>1.46475</v>
      </c>
      <c r="D332" s="12">
        <f>C332*$B$557/B332</f>
        <v>2.0865650871854884</v>
      </c>
    </row>
    <row r="333" spans="1:4" x14ac:dyDescent="0.2">
      <c r="A333" s="13">
        <v>36647</v>
      </c>
      <c r="B333" s="26">
        <v>1.712</v>
      </c>
      <c r="C333" s="12">
        <v>1.4867999999999999</v>
      </c>
      <c r="D333" s="12">
        <f>C333*$B$557/B333</f>
        <v>2.1142643383177568</v>
      </c>
    </row>
    <row r="334" spans="1:4" x14ac:dyDescent="0.2">
      <c r="A334" s="13">
        <v>36678</v>
      </c>
      <c r="B334" s="26">
        <v>1.722</v>
      </c>
      <c r="C334" s="12">
        <v>1.6332500000000001</v>
      </c>
      <c r="D334" s="12">
        <f>C334*$B$557/B334</f>
        <v>2.3090323217189317</v>
      </c>
    </row>
    <row r="335" spans="1:4" x14ac:dyDescent="0.2">
      <c r="A335" s="13">
        <v>36708</v>
      </c>
      <c r="B335" s="26">
        <v>1.7270000000000001</v>
      </c>
      <c r="C335" s="12">
        <v>1.5509999999999999</v>
      </c>
      <c r="D335" s="12">
        <f>C335*$B$557/B335</f>
        <v>2.1864016815286624</v>
      </c>
    </row>
    <row r="336" spans="1:4" x14ac:dyDescent="0.2">
      <c r="A336" s="13">
        <v>36739</v>
      </c>
      <c r="B336" s="26">
        <v>1.7270000000000001</v>
      </c>
      <c r="C336" s="12">
        <v>1.4644999999999999</v>
      </c>
      <c r="D336" s="12">
        <f>C336*$B$557/B336</f>
        <v>2.064465030689056</v>
      </c>
    </row>
    <row r="337" spans="1:4" x14ac:dyDescent="0.2">
      <c r="A337" s="13">
        <v>36770</v>
      </c>
      <c r="B337" s="26">
        <v>1.736</v>
      </c>
      <c r="C337" s="12">
        <v>1.5502499999999999</v>
      </c>
      <c r="D337" s="12">
        <f>C337*$B$557/B337</f>
        <v>2.1740148767281107</v>
      </c>
    </row>
    <row r="338" spans="1:4" x14ac:dyDescent="0.2">
      <c r="A338" s="13">
        <v>36800</v>
      </c>
      <c r="B338" s="26">
        <v>1.7390000000000001</v>
      </c>
      <c r="C338" s="12">
        <v>1.5322</v>
      </c>
      <c r="D338" s="12">
        <f>C338*$B$557/B338</f>
        <v>2.1449954162162159</v>
      </c>
    </row>
    <row r="339" spans="1:4" x14ac:dyDescent="0.2">
      <c r="A339" s="13">
        <v>36831</v>
      </c>
      <c r="B339" s="26">
        <v>1.742</v>
      </c>
      <c r="C339" s="12">
        <v>1.51725</v>
      </c>
      <c r="D339" s="12">
        <f>C339*$B$557/B339</f>
        <v>2.1204082629161882</v>
      </c>
    </row>
    <row r="340" spans="1:4" x14ac:dyDescent="0.2">
      <c r="A340" s="13">
        <v>36861</v>
      </c>
      <c r="B340" s="26">
        <v>1.746</v>
      </c>
      <c r="C340" s="12">
        <v>1.44275</v>
      </c>
      <c r="D340" s="12">
        <f>C340*$B$557/B340</f>
        <v>2.0116727640320735</v>
      </c>
    </row>
    <row r="341" spans="1:4" x14ac:dyDescent="0.2">
      <c r="A341" s="13">
        <v>36892</v>
      </c>
      <c r="B341" s="26">
        <v>1.756</v>
      </c>
      <c r="C341" s="12">
        <v>1.4472</v>
      </c>
      <c r="D341" s="12">
        <f>C341*$B$557/B341</f>
        <v>2.0063862123006833</v>
      </c>
    </row>
    <row r="342" spans="1:4" x14ac:dyDescent="0.2">
      <c r="A342" s="13">
        <v>36923</v>
      </c>
      <c r="B342" s="26">
        <v>1.76</v>
      </c>
      <c r="C342" s="12">
        <v>1.4497500000000001</v>
      </c>
      <c r="D342" s="12">
        <f>C342*$B$557/B342</f>
        <v>2.0053535079545455</v>
      </c>
    </row>
    <row r="343" spans="1:4" x14ac:dyDescent="0.2">
      <c r="A343" s="13">
        <v>36951</v>
      </c>
      <c r="B343" s="26">
        <v>1.7609999999999999</v>
      </c>
      <c r="C343" s="12">
        <v>1.4092499999999999</v>
      </c>
      <c r="D343" s="12">
        <f>C343*$B$557/B343</f>
        <v>1.9482253049403748</v>
      </c>
    </row>
    <row r="344" spans="1:4" x14ac:dyDescent="0.2">
      <c r="A344" s="13">
        <v>36982</v>
      </c>
      <c r="B344" s="26">
        <v>1.764</v>
      </c>
      <c r="C344" s="12">
        <v>1.5516000000000001</v>
      </c>
      <c r="D344" s="12">
        <f>C344*$B$557/B344</f>
        <v>2.1413698448979592</v>
      </c>
    </row>
    <row r="345" spans="1:4" x14ac:dyDescent="0.2">
      <c r="A345" s="13">
        <v>37012</v>
      </c>
      <c r="B345" s="26">
        <v>1.7729999999999999</v>
      </c>
      <c r="C345" s="12">
        <v>1.7017500000000001</v>
      </c>
      <c r="D345" s="12">
        <f>C345*$B$557/B345</f>
        <v>2.3366707174280883</v>
      </c>
    </row>
    <row r="346" spans="1:4" x14ac:dyDescent="0.2">
      <c r="A346" s="13">
        <v>37043</v>
      </c>
      <c r="B346" s="26">
        <v>1.7769999999999999</v>
      </c>
      <c r="C346" s="12">
        <v>1.61625</v>
      </c>
      <c r="D346" s="12">
        <f>C346*$B$557/B346</f>
        <v>2.2142752335396736</v>
      </c>
    </row>
    <row r="347" spans="1:4" x14ac:dyDescent="0.2">
      <c r="A347" s="13">
        <v>37073</v>
      </c>
      <c r="B347" s="26">
        <v>1.774</v>
      </c>
      <c r="C347" s="12">
        <v>1.4206000000000001</v>
      </c>
      <c r="D347" s="12">
        <f>C347*$B$557/B347</f>
        <v>1.9495244545659527</v>
      </c>
    </row>
    <row r="348" spans="1:4" x14ac:dyDescent="0.2">
      <c r="A348" s="13">
        <v>37104</v>
      </c>
      <c r="B348" s="26">
        <v>1.774</v>
      </c>
      <c r="C348" s="12">
        <v>1.42075</v>
      </c>
      <c r="D348" s="12">
        <f>C348*$B$557/B348</f>
        <v>1.9497303032694475</v>
      </c>
    </row>
    <row r="349" spans="1:4" x14ac:dyDescent="0.2">
      <c r="A349" s="13">
        <v>37135</v>
      </c>
      <c r="B349" s="26">
        <v>1.7809999999999999</v>
      </c>
      <c r="C349" s="12">
        <v>1.5215000000000001</v>
      </c>
      <c r="D349" s="12">
        <f>C349*$B$557/B349</f>
        <v>2.0797854216732174</v>
      </c>
    </row>
    <row r="350" spans="1:4" x14ac:dyDescent="0.2">
      <c r="A350" s="13">
        <v>37165</v>
      </c>
      <c r="B350" s="26">
        <v>1.776</v>
      </c>
      <c r="C350" s="12">
        <v>1.3153999999999999</v>
      </c>
      <c r="D350" s="12">
        <f>C350*$B$557/B350</f>
        <v>1.8031230639639637</v>
      </c>
    </row>
    <row r="351" spans="1:4" x14ac:dyDescent="0.2">
      <c r="A351" s="13">
        <v>37196</v>
      </c>
      <c r="B351" s="26">
        <v>1.7749999999999999</v>
      </c>
      <c r="C351" s="12">
        <v>1.1705000000000001</v>
      </c>
      <c r="D351" s="12">
        <f>C351*$B$557/B351</f>
        <v>1.6054010884507044</v>
      </c>
    </row>
    <row r="352" spans="1:4" x14ac:dyDescent="0.2">
      <c r="A352" s="13">
        <v>37226</v>
      </c>
      <c r="B352" s="26">
        <v>1.774</v>
      </c>
      <c r="C352" s="12">
        <v>1.0860000000000001</v>
      </c>
      <c r="D352" s="12">
        <f>C352*$B$557/B352</f>
        <v>1.4903446133032696</v>
      </c>
    </row>
    <row r="353" spans="1:4" x14ac:dyDescent="0.2">
      <c r="A353" s="13">
        <v>37257</v>
      </c>
      <c r="B353" s="26">
        <v>1.7769999999999999</v>
      </c>
      <c r="C353" s="12">
        <v>1.1072500000000001</v>
      </c>
      <c r="D353" s="12">
        <f>C353*$B$557/B353</f>
        <v>1.516941223410242</v>
      </c>
    </row>
    <row r="354" spans="1:4" x14ac:dyDescent="0.2">
      <c r="A354" s="13">
        <v>37288</v>
      </c>
      <c r="B354" s="26">
        <v>1.78</v>
      </c>
      <c r="C354" s="12">
        <v>1.11375</v>
      </c>
      <c r="D354" s="12">
        <f>C354*$B$557/B354</f>
        <v>1.5232746235955057</v>
      </c>
    </row>
    <row r="355" spans="1:4" x14ac:dyDescent="0.2">
      <c r="A355" s="13">
        <v>37316</v>
      </c>
      <c r="B355" s="26">
        <v>1.7849999999999999</v>
      </c>
      <c r="C355" s="12">
        <v>1.24925</v>
      </c>
      <c r="D355" s="12">
        <f>C355*$B$557/B355</f>
        <v>1.7038118330532215</v>
      </c>
    </row>
    <row r="356" spans="1:4" x14ac:dyDescent="0.2">
      <c r="A356" s="13">
        <v>37347</v>
      </c>
      <c r="B356" s="26">
        <v>1.7929999999999999</v>
      </c>
      <c r="C356" s="12">
        <v>1.397</v>
      </c>
      <c r="D356" s="12">
        <f>C356*$B$557/B356</f>
        <v>1.8968221349693253</v>
      </c>
    </row>
    <row r="357" spans="1:4" x14ac:dyDescent="0.2">
      <c r="A357" s="13">
        <v>37377</v>
      </c>
      <c r="B357" s="26">
        <v>1.7949999999999999</v>
      </c>
      <c r="C357" s="12">
        <v>1.39175</v>
      </c>
      <c r="D357" s="12">
        <f>C357*$B$557/B357</f>
        <v>1.8875882685236771</v>
      </c>
    </row>
    <row r="358" spans="1:4" x14ac:dyDescent="0.2">
      <c r="A358" s="13">
        <v>37408</v>
      </c>
      <c r="B358" s="26">
        <v>1.796</v>
      </c>
      <c r="C358" s="12">
        <v>1.38225</v>
      </c>
      <c r="D358" s="12">
        <f>C358*$B$557/B358</f>
        <v>1.8736598853006681</v>
      </c>
    </row>
    <row r="359" spans="1:4" x14ac:dyDescent="0.2">
      <c r="A359" s="13">
        <v>37438</v>
      </c>
      <c r="B359" s="26">
        <v>1.8</v>
      </c>
      <c r="C359" s="12">
        <v>1.397</v>
      </c>
      <c r="D359" s="12">
        <f>C359*$B$557/B359</f>
        <v>1.8894456044444445</v>
      </c>
    </row>
    <row r="360" spans="1:4" x14ac:dyDescent="0.2">
      <c r="A360" s="13">
        <v>37469</v>
      </c>
      <c r="B360" s="26">
        <v>1.8049999999999999</v>
      </c>
      <c r="C360" s="12">
        <v>1.39575</v>
      </c>
      <c r="D360" s="12">
        <f>C360*$B$557/B360</f>
        <v>1.8825257385041554</v>
      </c>
    </row>
    <row r="361" spans="1:4" x14ac:dyDescent="0.2">
      <c r="A361" s="13">
        <v>37500</v>
      </c>
      <c r="B361" s="26">
        <v>1.8080000000000001</v>
      </c>
      <c r="C361" s="12">
        <v>1.3996</v>
      </c>
      <c r="D361" s="12">
        <f>C361*$B$557/B361</f>
        <v>1.8845861716814158</v>
      </c>
    </row>
    <row r="362" spans="1:4" x14ac:dyDescent="0.2">
      <c r="A362" s="13">
        <v>37530</v>
      </c>
      <c r="B362" s="26">
        <v>1.8120000000000001</v>
      </c>
      <c r="C362" s="12">
        <v>1.4452499999999999</v>
      </c>
      <c r="D362" s="12">
        <f>C362*$B$557/B362</f>
        <v>1.9417587781456953</v>
      </c>
    </row>
    <row r="363" spans="1:4" x14ac:dyDescent="0.2">
      <c r="A363" s="13">
        <v>37561</v>
      </c>
      <c r="B363" s="26">
        <v>1.8149999999999999</v>
      </c>
      <c r="C363" s="12">
        <v>1.419</v>
      </c>
      <c r="D363" s="12">
        <f>C363*$B$557/B363</f>
        <v>1.9033394909090908</v>
      </c>
    </row>
    <row r="364" spans="1:4" x14ac:dyDescent="0.2">
      <c r="A364" s="13">
        <v>37591</v>
      </c>
      <c r="B364" s="26">
        <v>1.8180000000000001</v>
      </c>
      <c r="C364" s="12">
        <v>1.3857999999999999</v>
      </c>
      <c r="D364" s="12">
        <f>C364*$B$557/B364</f>
        <v>1.8557401777777776</v>
      </c>
    </row>
    <row r="365" spans="1:4" x14ac:dyDescent="0.2">
      <c r="A365" s="13">
        <v>37622</v>
      </c>
      <c r="B365" s="26">
        <v>1.8260000000000001</v>
      </c>
      <c r="C365" s="12">
        <v>1.4575</v>
      </c>
      <c r="D365" s="12">
        <f>C365*$B$557/B365</f>
        <v>1.9432034939759035</v>
      </c>
    </row>
    <row r="366" spans="1:4" x14ac:dyDescent="0.2">
      <c r="A366" s="13">
        <v>37653</v>
      </c>
      <c r="B366" s="26">
        <v>1.8360000000000001</v>
      </c>
      <c r="C366" s="12">
        <v>1.613</v>
      </c>
      <c r="D366" s="12">
        <f>C366*$B$557/B366</f>
        <v>2.1388098867102396</v>
      </c>
    </row>
    <row r="367" spans="1:4" x14ac:dyDescent="0.2">
      <c r="A367" s="13">
        <v>37681</v>
      </c>
      <c r="B367" s="26">
        <v>1.839</v>
      </c>
      <c r="C367" s="12">
        <v>1.6930000000000001</v>
      </c>
      <c r="D367" s="12">
        <f>C367*$B$557/B367</f>
        <v>2.2412263578031544</v>
      </c>
    </row>
    <row r="368" spans="1:4" x14ac:dyDescent="0.2">
      <c r="A368" s="13">
        <v>37712</v>
      </c>
      <c r="B368" s="26">
        <v>1.8320000000000001</v>
      </c>
      <c r="C368" s="12">
        <v>1.589</v>
      </c>
      <c r="D368" s="12">
        <f>C368*$B$557/B368</f>
        <v>2.1115867117903928</v>
      </c>
    </row>
    <row r="369" spans="1:4" x14ac:dyDescent="0.2">
      <c r="A369" s="13">
        <v>37742</v>
      </c>
      <c r="B369" s="26">
        <v>1.829</v>
      </c>
      <c r="C369" s="12">
        <v>1.49725</v>
      </c>
      <c r="D369" s="12">
        <f>C369*$B$557/B369</f>
        <v>1.9929257047566975</v>
      </c>
    </row>
    <row r="370" spans="1:4" x14ac:dyDescent="0.2">
      <c r="A370" s="13">
        <v>37773</v>
      </c>
      <c r="B370" s="26">
        <v>1.831</v>
      </c>
      <c r="C370" s="12">
        <v>1.4927999999999999</v>
      </c>
      <c r="D370" s="12">
        <f>C370*$B$557/B370</f>
        <v>1.9848320978700162</v>
      </c>
    </row>
    <row r="371" spans="1:4" x14ac:dyDescent="0.2">
      <c r="A371" s="13">
        <v>37803</v>
      </c>
      <c r="B371" s="26">
        <v>1.837</v>
      </c>
      <c r="C371" s="12">
        <v>1.5125</v>
      </c>
      <c r="D371" s="12">
        <f>C371*$B$557/B371</f>
        <v>2.0044568862275449</v>
      </c>
    </row>
    <row r="372" spans="1:4" x14ac:dyDescent="0.2">
      <c r="A372" s="13">
        <v>37834</v>
      </c>
      <c r="B372" s="26">
        <v>1.845</v>
      </c>
      <c r="C372" s="12">
        <v>1.62025</v>
      </c>
      <c r="D372" s="12">
        <f>C372*$B$557/B372</f>
        <v>2.1379431468834689</v>
      </c>
    </row>
    <row r="373" spans="1:4" x14ac:dyDescent="0.2">
      <c r="A373" s="13">
        <v>37865</v>
      </c>
      <c r="B373" s="26">
        <v>1.851</v>
      </c>
      <c r="C373" s="12">
        <v>1.6788000000000001</v>
      </c>
      <c r="D373" s="12">
        <f>C373*$B$557/B373</f>
        <v>2.2080201594813613</v>
      </c>
    </row>
    <row r="374" spans="1:4" x14ac:dyDescent="0.2">
      <c r="A374" s="13">
        <v>37895</v>
      </c>
      <c r="B374" s="26">
        <v>1.849</v>
      </c>
      <c r="C374" s="12">
        <v>1.5634999999999999</v>
      </c>
      <c r="D374" s="12">
        <f>C374*$B$557/B374</f>
        <v>2.0585976224986475</v>
      </c>
    </row>
    <row r="375" spans="1:4" x14ac:dyDescent="0.2">
      <c r="A375" s="13">
        <v>37926</v>
      </c>
      <c r="B375" s="26">
        <v>1.85</v>
      </c>
      <c r="C375" s="12">
        <v>1.512</v>
      </c>
      <c r="D375" s="12">
        <f>C375*$B$557/B375</f>
        <v>1.9897135394594592</v>
      </c>
    </row>
    <row r="376" spans="1:4" x14ac:dyDescent="0.2">
      <c r="A376" s="13">
        <v>37956</v>
      </c>
      <c r="B376" s="26">
        <v>1.855</v>
      </c>
      <c r="C376" s="12">
        <v>1.4787999999999999</v>
      </c>
      <c r="D376" s="12">
        <f>C376*$B$557/B376</f>
        <v>1.9407787143935309</v>
      </c>
    </row>
    <row r="377" spans="1:4" x14ac:dyDescent="0.2">
      <c r="A377" s="13">
        <v>37987</v>
      </c>
      <c r="B377" s="26">
        <v>1.863</v>
      </c>
      <c r="C377" s="12">
        <v>1.57175</v>
      </c>
      <c r="D377" s="12">
        <f>C377*$B$557/B377</f>
        <v>2.0539085679012348</v>
      </c>
    </row>
    <row r="378" spans="1:4" x14ac:dyDescent="0.2">
      <c r="A378" s="13">
        <v>38018</v>
      </c>
      <c r="B378" s="26">
        <v>1.867</v>
      </c>
      <c r="C378" s="12">
        <v>1.6475</v>
      </c>
      <c r="D378" s="12">
        <f>C378*$B$557/B378</f>
        <v>2.148283524370648</v>
      </c>
    </row>
    <row r="379" spans="1:4" x14ac:dyDescent="0.2">
      <c r="A379" s="13">
        <v>38047</v>
      </c>
      <c r="B379" s="26">
        <v>1.871</v>
      </c>
      <c r="C379" s="12">
        <v>1.736</v>
      </c>
      <c r="D379" s="12">
        <f>C379*$B$557/B379</f>
        <v>2.2588449727418491</v>
      </c>
    </row>
    <row r="380" spans="1:4" x14ac:dyDescent="0.2">
      <c r="A380" s="13">
        <v>38078</v>
      </c>
      <c r="B380" s="26">
        <v>1.8740000000000001</v>
      </c>
      <c r="C380" s="12">
        <v>1.79775</v>
      </c>
      <c r="D380" s="12">
        <f>C380*$B$557/B380</f>
        <v>2.3354480074706507</v>
      </c>
    </row>
    <row r="381" spans="1:4" x14ac:dyDescent="0.2">
      <c r="A381" s="13">
        <v>38108</v>
      </c>
      <c r="B381" s="26">
        <v>1.8819999999999999</v>
      </c>
      <c r="C381" s="12">
        <v>1.9834000000000001</v>
      </c>
      <c r="D381" s="12">
        <f>C381*$B$557/B381</f>
        <v>2.565672281402763</v>
      </c>
    </row>
    <row r="382" spans="1:4" x14ac:dyDescent="0.2">
      <c r="A382" s="13">
        <v>38139</v>
      </c>
      <c r="B382" s="26">
        <v>1.889</v>
      </c>
      <c r="C382" s="12">
        <v>1.9692499999999999</v>
      </c>
      <c r="D382" s="12">
        <f>C382*$B$557/B382</f>
        <v>2.5379285346744309</v>
      </c>
    </row>
    <row r="383" spans="1:4" x14ac:dyDescent="0.2">
      <c r="A383" s="13">
        <v>38169</v>
      </c>
      <c r="B383" s="26">
        <v>1.891</v>
      </c>
      <c r="C383" s="12">
        <v>1.9112499999999999</v>
      </c>
      <c r="D383" s="12">
        <f>C383*$B$557/B383</f>
        <v>2.4605741776837649</v>
      </c>
    </row>
    <row r="384" spans="1:4" x14ac:dyDescent="0.2">
      <c r="A384" s="13">
        <v>38200</v>
      </c>
      <c r="B384" s="26">
        <v>1.8919999999999999</v>
      </c>
      <c r="C384" s="12">
        <v>1.8779999999999999</v>
      </c>
      <c r="D384" s="12">
        <f>C384*$B$557/B384</f>
        <v>2.4164896997885834</v>
      </c>
    </row>
    <row r="385" spans="1:4" x14ac:dyDescent="0.2">
      <c r="A385" s="13">
        <v>38231</v>
      </c>
      <c r="B385" s="26">
        <v>1.8979999999999999</v>
      </c>
      <c r="C385" s="12">
        <v>1.86975</v>
      </c>
      <c r="D385" s="12">
        <f>C385*$B$557/B385</f>
        <v>2.3982686269757645</v>
      </c>
    </row>
    <row r="386" spans="1:4" x14ac:dyDescent="0.2">
      <c r="A386" s="13">
        <v>38261</v>
      </c>
      <c r="B386" s="26">
        <v>1.9079999999999999</v>
      </c>
      <c r="C386" s="12">
        <v>1.9995000000000001</v>
      </c>
      <c r="D386" s="12">
        <f>C386*$B$557/B386</f>
        <v>2.5512530125786164</v>
      </c>
    </row>
    <row r="387" spans="1:4" x14ac:dyDescent="0.2">
      <c r="A387" s="13">
        <v>38292</v>
      </c>
      <c r="B387" s="26">
        <v>1.917</v>
      </c>
      <c r="C387" s="12">
        <v>1.9794</v>
      </c>
      <c r="D387" s="12">
        <f>C387*$B$557/B387</f>
        <v>2.5137492006259778</v>
      </c>
    </row>
    <row r="388" spans="1:4" x14ac:dyDescent="0.2">
      <c r="A388" s="13">
        <v>38322</v>
      </c>
      <c r="B388" s="26">
        <v>1.917</v>
      </c>
      <c r="C388" s="12">
        <v>1.841</v>
      </c>
      <c r="D388" s="12">
        <f>C388*$B$557/B388</f>
        <v>2.337987409494001</v>
      </c>
    </row>
    <row r="389" spans="1:4" x14ac:dyDescent="0.2">
      <c r="A389" s="13">
        <v>38353</v>
      </c>
      <c r="B389" s="26">
        <v>1.9159999999999999</v>
      </c>
      <c r="C389" s="12">
        <v>1.8308</v>
      </c>
      <c r="D389" s="12">
        <f>C389*$B$557/B389</f>
        <v>2.3262473503131522</v>
      </c>
    </row>
    <row r="390" spans="1:4" x14ac:dyDescent="0.2">
      <c r="A390" s="13">
        <v>38384</v>
      </c>
      <c r="B390" s="26">
        <v>1.9239999999999999</v>
      </c>
      <c r="C390" s="12">
        <v>1.91</v>
      </c>
      <c r="D390" s="12">
        <f>C390*$B$557/B390</f>
        <v>2.4167893139293137</v>
      </c>
    </row>
    <row r="391" spans="1:4" x14ac:dyDescent="0.2">
      <c r="A391" s="13">
        <v>38412</v>
      </c>
      <c r="B391" s="26">
        <v>1.931</v>
      </c>
      <c r="C391" s="12">
        <v>2.07925</v>
      </c>
      <c r="D391" s="12">
        <f>C391*$B$557/B391</f>
        <v>2.6214098612118075</v>
      </c>
    </row>
    <row r="392" spans="1:4" x14ac:dyDescent="0.2">
      <c r="A392" s="13">
        <v>38443</v>
      </c>
      <c r="B392" s="26">
        <v>1.9370000000000001</v>
      </c>
      <c r="C392" s="12">
        <v>2.2425000000000002</v>
      </c>
      <c r="D392" s="12">
        <f>C392*$B$557/B392</f>
        <v>2.8184693959731542</v>
      </c>
    </row>
    <row r="393" spans="1:4" x14ac:dyDescent="0.2">
      <c r="A393" s="13">
        <v>38473</v>
      </c>
      <c r="B393" s="26">
        <v>1.9359999999999999</v>
      </c>
      <c r="C393" s="12">
        <v>2.1612</v>
      </c>
      <c r="D393" s="12">
        <f>C393*$B$557/B393</f>
        <v>2.7176911388429752</v>
      </c>
    </row>
    <row r="394" spans="1:4" x14ac:dyDescent="0.2">
      <c r="A394" s="13">
        <v>38504</v>
      </c>
      <c r="B394" s="26">
        <v>1.9370000000000001</v>
      </c>
      <c r="C394" s="12">
        <v>2.1555</v>
      </c>
      <c r="D394" s="12">
        <f>C394*$B$557/B394</f>
        <v>2.7091240949922559</v>
      </c>
    </row>
    <row r="395" spans="1:4" x14ac:dyDescent="0.2">
      <c r="A395" s="13">
        <v>38534</v>
      </c>
      <c r="B395" s="26">
        <v>1.9490000000000001</v>
      </c>
      <c r="C395" s="12">
        <v>2.29</v>
      </c>
      <c r="D395" s="12">
        <f>C395*$B$557/B395</f>
        <v>2.8604485171883018</v>
      </c>
    </row>
    <row r="396" spans="1:4" x14ac:dyDescent="0.2">
      <c r="A396" s="13">
        <v>38565</v>
      </c>
      <c r="B396" s="26">
        <v>1.9610000000000001</v>
      </c>
      <c r="C396" s="12">
        <v>2.4862000000000002</v>
      </c>
      <c r="D396" s="12">
        <f>C396*$B$557/B396</f>
        <v>3.0865190437531873</v>
      </c>
    </row>
    <row r="397" spans="1:4" x14ac:dyDescent="0.2">
      <c r="A397" s="13">
        <v>38596</v>
      </c>
      <c r="B397" s="26">
        <v>1.988</v>
      </c>
      <c r="C397" s="12">
        <v>2.9032499999999999</v>
      </c>
      <c r="D397" s="12">
        <f>C397*$B$557/B397</f>
        <v>3.5553187816901408</v>
      </c>
    </row>
    <row r="398" spans="1:4" x14ac:dyDescent="0.2">
      <c r="A398" s="13">
        <v>38626</v>
      </c>
      <c r="B398" s="26">
        <v>1.9910000000000001</v>
      </c>
      <c r="C398" s="12">
        <v>2.7168000000000001</v>
      </c>
      <c r="D398" s="12">
        <f>C398*$B$557/B398</f>
        <v>3.3219791397287795</v>
      </c>
    </row>
    <row r="399" spans="1:4" x14ac:dyDescent="0.2">
      <c r="A399" s="13">
        <v>38657</v>
      </c>
      <c r="B399" s="26">
        <v>1.9810000000000001</v>
      </c>
      <c r="C399" s="12">
        <v>2.2567499999999998</v>
      </c>
      <c r="D399" s="12">
        <f>C399*$B$557/B399</f>
        <v>2.7733805663806153</v>
      </c>
    </row>
    <row r="400" spans="1:4" x14ac:dyDescent="0.2">
      <c r="A400" s="13">
        <v>38687</v>
      </c>
      <c r="B400" s="26">
        <v>1.9810000000000001</v>
      </c>
      <c r="C400" s="12">
        <v>2.1850000000000001</v>
      </c>
      <c r="D400" s="12">
        <f>C400*$B$557/B400</f>
        <v>2.6852050681474</v>
      </c>
    </row>
    <row r="401" spans="1:4" x14ac:dyDescent="0.2">
      <c r="A401" s="13">
        <v>38718</v>
      </c>
      <c r="B401" s="26">
        <v>1.9930000000000001</v>
      </c>
      <c r="C401" s="12">
        <v>2.3155999999999999</v>
      </c>
      <c r="D401" s="12">
        <f>C401*$B$557/B401</f>
        <v>2.8285687217260409</v>
      </c>
    </row>
    <row r="402" spans="1:4" x14ac:dyDescent="0.2">
      <c r="A402" s="13">
        <v>38749</v>
      </c>
      <c r="B402" s="26">
        <v>1.994</v>
      </c>
      <c r="C402" s="12">
        <v>2.2799999999999998</v>
      </c>
      <c r="D402" s="12">
        <f>C402*$B$557/B402</f>
        <v>2.7836856168505513</v>
      </c>
    </row>
    <row r="403" spans="1:4" x14ac:dyDescent="0.2">
      <c r="A403" s="13">
        <v>38777</v>
      </c>
      <c r="B403" s="26">
        <v>1.9970000000000001</v>
      </c>
      <c r="C403" s="12">
        <v>2.42475</v>
      </c>
      <c r="D403" s="12">
        <f>C403*$B$557/B403</f>
        <v>2.9559657356034048</v>
      </c>
    </row>
    <row r="404" spans="1:4" x14ac:dyDescent="0.2">
      <c r="A404" s="13">
        <v>38808</v>
      </c>
      <c r="B404" s="26">
        <v>2.0070000000000001</v>
      </c>
      <c r="C404" s="12">
        <v>2.742</v>
      </c>
      <c r="D404" s="12">
        <f>C404*$B$557/B404</f>
        <v>3.3260637608370702</v>
      </c>
    </row>
    <row r="405" spans="1:4" x14ac:dyDescent="0.2">
      <c r="A405" s="13">
        <v>38838</v>
      </c>
      <c r="B405" s="26">
        <v>2.0129999999999999</v>
      </c>
      <c r="C405" s="12">
        <v>2.9068000000000001</v>
      </c>
      <c r="D405" s="12">
        <f>C405*$B$557/B405</f>
        <v>3.5154576389468457</v>
      </c>
    </row>
    <row r="406" spans="1:4" x14ac:dyDescent="0.2">
      <c r="A406" s="13">
        <v>38869</v>
      </c>
      <c r="B406" s="26">
        <v>2.0179999999999998</v>
      </c>
      <c r="C406" s="12">
        <v>2.8845000000000001</v>
      </c>
      <c r="D406" s="12">
        <f>C406*$B$557/B406</f>
        <v>3.479844790882062</v>
      </c>
    </row>
    <row r="407" spans="1:4" x14ac:dyDescent="0.2">
      <c r="A407" s="13">
        <v>38899</v>
      </c>
      <c r="B407" s="26">
        <v>2.0289999999999999</v>
      </c>
      <c r="C407" s="12">
        <v>2.9805999999999999</v>
      </c>
      <c r="D407" s="12">
        <f>C407*$B$557/B407</f>
        <v>3.5762851761458845</v>
      </c>
    </row>
    <row r="408" spans="1:4" x14ac:dyDescent="0.2">
      <c r="A408" s="13">
        <v>38930</v>
      </c>
      <c r="B408" s="26">
        <v>2.0379999999999998</v>
      </c>
      <c r="C408" s="12">
        <v>2.9517500000000001</v>
      </c>
      <c r="D408" s="12">
        <f>C408*$B$557/B408</f>
        <v>3.5260290392541713</v>
      </c>
    </row>
    <row r="409" spans="1:4" x14ac:dyDescent="0.2">
      <c r="A409" s="13">
        <v>38961</v>
      </c>
      <c r="B409" s="26">
        <v>2.028</v>
      </c>
      <c r="C409" s="12">
        <v>2.5550000000000002</v>
      </c>
      <c r="D409" s="12">
        <f>C409*$B$557/B409</f>
        <v>3.0671389151873769</v>
      </c>
    </row>
    <row r="410" spans="1:4" x14ac:dyDescent="0.2">
      <c r="A410" s="13">
        <v>38991</v>
      </c>
      <c r="B410" s="26">
        <v>2.0190000000000001</v>
      </c>
      <c r="C410" s="12">
        <v>2.2446000000000002</v>
      </c>
      <c r="D410" s="12">
        <f>C410*$B$557/B410</f>
        <v>2.7065317872213965</v>
      </c>
    </row>
    <row r="411" spans="1:4" x14ac:dyDescent="0.2">
      <c r="A411" s="13">
        <v>39022</v>
      </c>
      <c r="B411" s="26">
        <v>2.02</v>
      </c>
      <c r="C411" s="12">
        <v>2.22925</v>
      </c>
      <c r="D411" s="12">
        <f>C411*$B$557/B411</f>
        <v>2.6866921000000001</v>
      </c>
    </row>
    <row r="412" spans="1:4" x14ac:dyDescent="0.2">
      <c r="A412" s="13">
        <v>39052</v>
      </c>
      <c r="B412" s="26">
        <v>2.0310000000000001</v>
      </c>
      <c r="C412" s="12">
        <v>2.3127499999999999</v>
      </c>
      <c r="D412" s="12">
        <f>C412*$B$557/B412</f>
        <v>2.7722299980305265</v>
      </c>
    </row>
    <row r="413" spans="1:4" x14ac:dyDescent="0.2">
      <c r="A413" s="13">
        <v>39083</v>
      </c>
      <c r="B413" s="26">
        <v>2.03437</v>
      </c>
      <c r="C413" s="12">
        <v>2.2397999999999998</v>
      </c>
      <c r="D413" s="12">
        <f>C413*$B$557/B413</f>
        <v>2.6803393970614979</v>
      </c>
    </row>
    <row r="414" spans="1:4" x14ac:dyDescent="0.2">
      <c r="A414" s="13">
        <v>39114</v>
      </c>
      <c r="B414" s="26">
        <v>2.0422600000000002</v>
      </c>
      <c r="C414" s="12">
        <v>2.2777500000000002</v>
      </c>
      <c r="D414" s="12">
        <f>C414*$B$557/B414</f>
        <v>2.7152230793336791</v>
      </c>
    </row>
    <row r="415" spans="1:4" x14ac:dyDescent="0.2">
      <c r="A415" s="13">
        <v>39142</v>
      </c>
      <c r="B415" s="26">
        <v>2.05288</v>
      </c>
      <c r="C415" s="12">
        <v>2.5627499999999999</v>
      </c>
      <c r="D415" s="12">
        <f>C415*$B$557/B415</f>
        <v>3.0391572454308093</v>
      </c>
    </row>
    <row r="416" spans="1:4" x14ac:dyDescent="0.2">
      <c r="A416" s="13">
        <v>39173</v>
      </c>
      <c r="B416" s="26">
        <v>2.05904</v>
      </c>
      <c r="C416" s="12">
        <v>2.8450000000000002</v>
      </c>
      <c r="D416" s="12">
        <f>C416*$B$557/B416</f>
        <v>3.3637830639521336</v>
      </c>
    </row>
    <row r="417" spans="1:4" x14ac:dyDescent="0.2">
      <c r="A417" s="13">
        <v>39203</v>
      </c>
      <c r="B417" s="26">
        <v>2.0675500000000002</v>
      </c>
      <c r="C417" s="12">
        <v>3.1459999999999999</v>
      </c>
      <c r="D417" s="12">
        <f>C417*$B$557/B417</f>
        <v>3.7043600319218397</v>
      </c>
    </row>
    <row r="418" spans="1:4" x14ac:dyDescent="0.2">
      <c r="A418" s="13">
        <v>39234</v>
      </c>
      <c r="B418" s="26">
        <v>2.0723400000000001</v>
      </c>
      <c r="C418" s="12">
        <v>3.056</v>
      </c>
      <c r="D418" s="12">
        <f>C418*$B$557/B418</f>
        <v>3.5900693052298367</v>
      </c>
    </row>
    <row r="419" spans="1:4" x14ac:dyDescent="0.2">
      <c r="A419" s="13">
        <v>39264</v>
      </c>
      <c r="B419" s="26">
        <v>2.0760299999999998</v>
      </c>
      <c r="C419" s="12">
        <v>2.9645999999999999</v>
      </c>
      <c r="D419" s="12">
        <f>C419*$B$557/B419</f>
        <v>3.4765059071400701</v>
      </c>
    </row>
    <row r="420" spans="1:4" x14ac:dyDescent="0.2">
      <c r="A420" s="13">
        <v>39295</v>
      </c>
      <c r="B420" s="26">
        <v>2.07667</v>
      </c>
      <c r="C420" s="12">
        <v>2.7857500000000002</v>
      </c>
      <c r="D420" s="12">
        <f>C420*$B$557/B420</f>
        <v>3.265766596522317</v>
      </c>
    </row>
    <row r="421" spans="1:4" x14ac:dyDescent="0.2">
      <c r="A421" s="13">
        <v>39326</v>
      </c>
      <c r="B421" s="26">
        <v>2.0854699999999999</v>
      </c>
      <c r="C421" s="12">
        <v>2.8032499999999998</v>
      </c>
      <c r="D421" s="12">
        <f>C421*$B$557/B421</f>
        <v>3.2724150134022545</v>
      </c>
    </row>
    <row r="422" spans="1:4" x14ac:dyDescent="0.2">
      <c r="A422" s="13">
        <v>39356</v>
      </c>
      <c r="B422" s="26">
        <v>2.0918999999999999</v>
      </c>
      <c r="C422" s="12">
        <v>2.8029999999999999</v>
      </c>
      <c r="D422" s="12">
        <f>C422*$B$557/B422</f>
        <v>3.2620654486352119</v>
      </c>
    </row>
    <row r="423" spans="1:4" x14ac:dyDescent="0.2">
      <c r="A423" s="13">
        <v>39387</v>
      </c>
      <c r="B423" s="26">
        <v>2.1083400000000001</v>
      </c>
      <c r="C423" s="12">
        <v>3.08</v>
      </c>
      <c r="D423" s="12">
        <f>C423*$B$557/B423</f>
        <v>3.5564815542085242</v>
      </c>
    </row>
    <row r="424" spans="1:4" x14ac:dyDescent="0.2">
      <c r="A424" s="13">
        <v>39417</v>
      </c>
      <c r="B424" s="26">
        <v>2.1144500000000002</v>
      </c>
      <c r="C424" s="12">
        <v>3.0184000000000002</v>
      </c>
      <c r="D424" s="12">
        <f>C424*$B$557/B424</f>
        <v>3.4752805096360753</v>
      </c>
    </row>
    <row r="425" spans="1:4" x14ac:dyDescent="0.2">
      <c r="A425" s="13">
        <v>39448</v>
      </c>
      <c r="B425" s="26">
        <v>2.12174</v>
      </c>
      <c r="C425" s="12">
        <v>3.0427499999999998</v>
      </c>
      <c r="D425" s="12">
        <f>C425*$B$557/B425</f>
        <v>3.491279349024857</v>
      </c>
    </row>
    <row r="426" spans="1:4" x14ac:dyDescent="0.2">
      <c r="A426" s="13">
        <v>39479</v>
      </c>
      <c r="B426" s="26">
        <v>2.1268699999999998</v>
      </c>
      <c r="C426" s="12">
        <v>3.0274999999999999</v>
      </c>
      <c r="D426" s="12">
        <f>C426*$B$557/B426</f>
        <v>3.4654026151104675</v>
      </c>
    </row>
    <row r="427" spans="1:4" x14ac:dyDescent="0.2">
      <c r="A427" s="13">
        <v>39508</v>
      </c>
      <c r="B427" s="26">
        <v>2.1344799999999999</v>
      </c>
      <c r="C427" s="12">
        <v>3.2440000000000002</v>
      </c>
      <c r="D427" s="12">
        <f>C427*$B$557/B427</f>
        <v>3.6999789063378437</v>
      </c>
    </row>
    <row r="428" spans="1:4" x14ac:dyDescent="0.2">
      <c r="A428" s="13">
        <v>39539</v>
      </c>
      <c r="B428" s="26">
        <v>2.1394199999999999</v>
      </c>
      <c r="C428" s="12">
        <v>3.4580000000000002</v>
      </c>
      <c r="D428" s="12">
        <f>C428*$B$557/B428</f>
        <v>3.9349519178094998</v>
      </c>
    </row>
    <row r="429" spans="1:4" x14ac:dyDescent="0.2">
      <c r="A429" s="13">
        <v>39569</v>
      </c>
      <c r="B429" s="26">
        <v>2.1520800000000002</v>
      </c>
      <c r="C429" s="12">
        <v>3.7657500000000002</v>
      </c>
      <c r="D429" s="12">
        <f>C429*$B$557/B429</f>
        <v>4.2599408191145312</v>
      </c>
    </row>
    <row r="430" spans="1:4" x14ac:dyDescent="0.2">
      <c r="A430" s="13">
        <v>39600</v>
      </c>
      <c r="B430" s="26">
        <v>2.1746300000000001</v>
      </c>
      <c r="C430" s="12">
        <v>4.0541999999999998</v>
      </c>
      <c r="D430" s="12">
        <f>C430*$B$557/B430</f>
        <v>4.5386875545725012</v>
      </c>
    </row>
    <row r="431" spans="1:4" x14ac:dyDescent="0.2">
      <c r="A431" s="13">
        <v>39630</v>
      </c>
      <c r="B431" s="26">
        <v>2.1901600000000001</v>
      </c>
      <c r="C431" s="12">
        <v>4.0614999999999997</v>
      </c>
      <c r="D431" s="12">
        <f>C431*$B$557/B431</f>
        <v>4.5146190214413551</v>
      </c>
    </row>
    <row r="432" spans="1:4" x14ac:dyDescent="0.2">
      <c r="A432" s="13">
        <v>39661</v>
      </c>
      <c r="B432" s="26">
        <v>2.1869000000000001</v>
      </c>
      <c r="C432" s="12">
        <v>3.7785000000000002</v>
      </c>
      <c r="D432" s="12">
        <f>C432*$B$557/B432</f>
        <v>4.2063072678220319</v>
      </c>
    </row>
    <row r="433" spans="1:4" x14ac:dyDescent="0.2">
      <c r="A433" s="13">
        <v>39692</v>
      </c>
      <c r="B433" s="26">
        <v>2.1887699999999999</v>
      </c>
      <c r="C433" s="12">
        <v>3.7025999999999999</v>
      </c>
      <c r="D433" s="12">
        <f>C433*$B$557/B433</f>
        <v>4.1182922419441059</v>
      </c>
    </row>
    <row r="434" spans="1:4" x14ac:dyDescent="0.2">
      <c r="A434" s="13">
        <v>39722</v>
      </c>
      <c r="B434" s="26">
        <v>2.16995</v>
      </c>
      <c r="C434" s="12">
        <v>3.05125</v>
      </c>
      <c r="D434" s="12">
        <f>C434*$B$557/B434</f>
        <v>3.4232495357035875</v>
      </c>
    </row>
    <row r="435" spans="1:4" x14ac:dyDescent="0.2">
      <c r="A435" s="13">
        <v>39753</v>
      </c>
      <c r="B435" s="26">
        <v>2.1315300000000001</v>
      </c>
      <c r="C435" s="12">
        <v>2.1469999999999998</v>
      </c>
      <c r="D435" s="12">
        <f>C435*$B$557/B435</f>
        <v>2.4521728936491627</v>
      </c>
    </row>
    <row r="436" spans="1:4" x14ac:dyDescent="0.2">
      <c r="A436" s="13">
        <v>39783</v>
      </c>
      <c r="B436" s="26">
        <v>2.1139800000000002</v>
      </c>
      <c r="C436" s="12">
        <v>1.6870000000000001</v>
      </c>
      <c r="D436" s="12">
        <f>C436*$B$557/B436</f>
        <v>1.942784817264118</v>
      </c>
    </row>
    <row r="437" spans="1:4" x14ac:dyDescent="0.2">
      <c r="A437" s="13">
        <v>39814</v>
      </c>
      <c r="B437" s="26">
        <v>2.1193300000000002</v>
      </c>
      <c r="C437" s="12">
        <v>1.7882499999999999</v>
      </c>
      <c r="D437" s="12">
        <f>C437*$B$557/B437</f>
        <v>2.0541877753818421</v>
      </c>
    </row>
    <row r="438" spans="1:4" x14ac:dyDescent="0.2">
      <c r="A438" s="13">
        <v>39845</v>
      </c>
      <c r="B438" s="26">
        <v>2.1270500000000001</v>
      </c>
      <c r="C438" s="12">
        <v>1.92275</v>
      </c>
      <c r="D438" s="12">
        <f>C438*$B$557/B438</f>
        <v>2.2006734989774568</v>
      </c>
    </row>
    <row r="439" spans="1:4" x14ac:dyDescent="0.2">
      <c r="A439" s="13">
        <v>39873</v>
      </c>
      <c r="B439" s="26">
        <v>2.1249500000000001</v>
      </c>
      <c r="C439" s="12">
        <v>1.9585999999999999</v>
      </c>
      <c r="D439" s="12">
        <f>C439*$B$557/B439</f>
        <v>2.2439208143250426</v>
      </c>
    </row>
    <row r="440" spans="1:4" x14ac:dyDescent="0.2">
      <c r="A440" s="13">
        <v>39904</v>
      </c>
      <c r="B440" s="26">
        <v>2.1270899999999999</v>
      </c>
      <c r="C440" s="12">
        <v>2.0489999999999999</v>
      </c>
      <c r="D440" s="12">
        <f>C440*$B$557/B440</f>
        <v>2.3451281779332329</v>
      </c>
    </row>
    <row r="441" spans="1:4" x14ac:dyDescent="0.2">
      <c r="A441" s="13">
        <v>39934</v>
      </c>
      <c r="B441" s="26">
        <v>2.13022</v>
      </c>
      <c r="C441" s="12">
        <v>2.2654999999999998</v>
      </c>
      <c r="D441" s="12">
        <f>C441*$B$557/B441</f>
        <v>2.5891076095426762</v>
      </c>
    </row>
    <row r="442" spans="1:4" x14ac:dyDescent="0.2">
      <c r="A442" s="13">
        <v>39965</v>
      </c>
      <c r="B442" s="26">
        <v>2.1478999999999999</v>
      </c>
      <c r="C442" s="12">
        <v>2.6305999999999998</v>
      </c>
      <c r="D442" s="12">
        <f>C442*$B$557/B442</f>
        <v>2.9816128415661804</v>
      </c>
    </row>
    <row r="443" spans="1:4" x14ac:dyDescent="0.2">
      <c r="A443" s="13">
        <v>39995</v>
      </c>
      <c r="B443" s="26">
        <v>2.1472600000000002</v>
      </c>
      <c r="C443" s="12">
        <v>2.5265</v>
      </c>
      <c r="D443" s="12">
        <f>C443*$B$557/B443</f>
        <v>2.8644758231420506</v>
      </c>
    </row>
    <row r="444" spans="1:4" x14ac:dyDescent="0.2">
      <c r="A444" s="13">
        <v>40026</v>
      </c>
      <c r="B444" s="26">
        <v>2.1544500000000002</v>
      </c>
      <c r="C444" s="12">
        <v>2.6164000000000001</v>
      </c>
      <c r="D444" s="12">
        <f>C444*$B$557/B444</f>
        <v>2.9565022467915245</v>
      </c>
    </row>
    <row r="445" spans="1:4" x14ac:dyDescent="0.2">
      <c r="A445" s="13">
        <v>40057</v>
      </c>
      <c r="B445" s="26">
        <v>2.1586099999999999</v>
      </c>
      <c r="C445" s="12">
        <v>2.5539999999999998</v>
      </c>
      <c r="D445" s="12">
        <f>C445*$B$557/B445</f>
        <v>2.8804291724767328</v>
      </c>
    </row>
    <row r="446" spans="1:4" x14ac:dyDescent="0.2">
      <c r="A446" s="13">
        <v>40087</v>
      </c>
      <c r="B446" s="26">
        <v>2.1650900000000002</v>
      </c>
      <c r="C446" s="12">
        <v>2.55125</v>
      </c>
      <c r="D446" s="12">
        <f>C446*$B$557/B446</f>
        <v>2.8687160025680227</v>
      </c>
    </row>
    <row r="447" spans="1:4" x14ac:dyDescent="0.2">
      <c r="A447" s="13">
        <v>40118</v>
      </c>
      <c r="B447" s="26">
        <v>2.1723400000000002</v>
      </c>
      <c r="C447" s="12">
        <v>2.6514000000000002</v>
      </c>
      <c r="D447" s="12">
        <f>C447*$B$557/B447</f>
        <v>2.9713782859036799</v>
      </c>
    </row>
    <row r="448" spans="1:4" x14ac:dyDescent="0.2">
      <c r="A448" s="13">
        <v>40148</v>
      </c>
      <c r="B448" s="26">
        <v>2.17347</v>
      </c>
      <c r="C448" s="12">
        <v>2.6072500000000001</v>
      </c>
      <c r="D448" s="12">
        <f>C448*$B$557/B448</f>
        <v>2.9203810284936069</v>
      </c>
    </row>
    <row r="449" spans="1:4" x14ac:dyDescent="0.2">
      <c r="A449" s="13">
        <v>40179</v>
      </c>
      <c r="B449" s="26">
        <v>2.1748799999999999</v>
      </c>
      <c r="C449" s="12">
        <v>2.7149999999999999</v>
      </c>
      <c r="D449" s="12">
        <f>C449*$B$557/B449</f>
        <v>3.0391002538071064</v>
      </c>
    </row>
    <row r="450" spans="1:4" x14ac:dyDescent="0.2">
      <c r="A450" s="13">
        <v>40210</v>
      </c>
      <c r="B450" s="26">
        <v>2.1728100000000001</v>
      </c>
      <c r="C450" s="12">
        <v>2.6440000000000001</v>
      </c>
      <c r="D450" s="12">
        <f>C450*$B$557/B450</f>
        <v>2.9624442891923359</v>
      </c>
    </row>
    <row r="451" spans="1:4" x14ac:dyDescent="0.2">
      <c r="A451" s="13">
        <v>40238</v>
      </c>
      <c r="B451" s="26">
        <v>2.17353</v>
      </c>
      <c r="C451" s="12">
        <v>2.7715999999999998</v>
      </c>
      <c r="D451" s="12">
        <f>C451*$B$557/B451</f>
        <v>3.1043837841667701</v>
      </c>
    </row>
    <row r="452" spans="1:4" x14ac:dyDescent="0.2">
      <c r="A452" s="13">
        <v>40269</v>
      </c>
      <c r="B452" s="26">
        <v>2.1740300000000001</v>
      </c>
      <c r="C452" s="12">
        <v>2.8482500000000002</v>
      </c>
      <c r="D452" s="12">
        <f>C452*$B$557/B452</f>
        <v>3.1895033729985327</v>
      </c>
    </row>
    <row r="453" spans="1:4" x14ac:dyDescent="0.2">
      <c r="A453" s="13">
        <v>40299</v>
      </c>
      <c r="B453" s="26">
        <v>2.1728999999999998</v>
      </c>
      <c r="C453" s="12">
        <v>2.8361999999999998</v>
      </c>
      <c r="D453" s="12">
        <f>C453*$B$557/B453</f>
        <v>3.1776613027750931</v>
      </c>
    </row>
    <row r="454" spans="1:4" x14ac:dyDescent="0.2">
      <c r="A454" s="13">
        <v>40330</v>
      </c>
      <c r="B454" s="26">
        <v>2.1719900000000001</v>
      </c>
      <c r="C454" s="12">
        <v>2.7315</v>
      </c>
      <c r="D454" s="12">
        <f>C454*$B$557/B454</f>
        <v>3.0616382561614004</v>
      </c>
    </row>
    <row r="455" spans="1:4" x14ac:dyDescent="0.2">
      <c r="A455" s="13">
        <v>40360</v>
      </c>
      <c r="B455" s="26">
        <v>2.17605</v>
      </c>
      <c r="C455" s="12">
        <v>2.7287499999999998</v>
      </c>
      <c r="D455" s="12">
        <f>C455*$B$557/B455</f>
        <v>3.0528493325061463</v>
      </c>
    </row>
    <row r="456" spans="1:4" x14ac:dyDescent="0.2">
      <c r="A456" s="13">
        <v>40391</v>
      </c>
      <c r="B456" s="26">
        <v>2.17923</v>
      </c>
      <c r="C456" s="12">
        <v>2.7298</v>
      </c>
      <c r="D456" s="12">
        <f>C456*$B$557/B456</f>
        <v>3.0495675165998999</v>
      </c>
    </row>
    <row r="457" spans="1:4" x14ac:dyDescent="0.2">
      <c r="A457" s="13">
        <v>40422</v>
      </c>
      <c r="B457" s="26">
        <v>2.18275</v>
      </c>
      <c r="C457" s="12">
        <v>2.7050000000000001</v>
      </c>
      <c r="D457" s="12">
        <f>C457*$B$557/B457</f>
        <v>3.0169892658343835</v>
      </c>
    </row>
    <row r="458" spans="1:4" x14ac:dyDescent="0.2">
      <c r="A458" s="13">
        <v>40452</v>
      </c>
      <c r="B458" s="26">
        <v>2.19035</v>
      </c>
      <c r="C458" s="12">
        <v>2.8005</v>
      </c>
      <c r="D458" s="12">
        <f>C458*$B$557/B458</f>
        <v>3.1126662186408565</v>
      </c>
    </row>
    <row r="459" spans="1:4" x14ac:dyDescent="0.2">
      <c r="A459" s="13">
        <v>40483</v>
      </c>
      <c r="B459" s="26">
        <v>2.1959</v>
      </c>
      <c r="C459" s="12">
        <v>2.859</v>
      </c>
      <c r="D459" s="12">
        <f>C459*$B$557/B459</f>
        <v>3.1696556928821895</v>
      </c>
    </row>
    <row r="460" spans="1:4" x14ac:dyDescent="0.2">
      <c r="A460" s="13">
        <v>40513</v>
      </c>
      <c r="B460" s="26">
        <v>2.20472</v>
      </c>
      <c r="C460" s="12">
        <v>2.9929999999999999</v>
      </c>
      <c r="D460" s="12">
        <f>C460*$B$557/B460</f>
        <v>3.3049414311114336</v>
      </c>
    </row>
    <row r="461" spans="1:4" x14ac:dyDescent="0.2">
      <c r="A461" s="13">
        <v>40544</v>
      </c>
      <c r="B461" s="26">
        <v>2.2118699999999998</v>
      </c>
      <c r="C461" s="12">
        <v>3.0948000000000002</v>
      </c>
      <c r="D461" s="12">
        <f>C461*$B$557/B461</f>
        <v>3.4063046106688013</v>
      </c>
    </row>
    <row r="462" spans="1:4" x14ac:dyDescent="0.2">
      <c r="A462" s="13">
        <v>40575</v>
      </c>
      <c r="B462" s="26">
        <v>2.2189800000000002</v>
      </c>
      <c r="C462" s="12">
        <v>3.2109999999999999</v>
      </c>
      <c r="D462" s="12">
        <f>C462*$B$557/B462</f>
        <v>3.5228764315135779</v>
      </c>
    </row>
    <row r="463" spans="1:4" x14ac:dyDescent="0.2">
      <c r="A463" s="13">
        <v>40603</v>
      </c>
      <c r="B463" s="26">
        <v>2.2304599999999999</v>
      </c>
      <c r="C463" s="12">
        <v>3.5612499999999998</v>
      </c>
      <c r="D463" s="12">
        <f>C463*$B$557/B463</f>
        <v>3.8870355756211725</v>
      </c>
    </row>
    <row r="464" spans="1:4" x14ac:dyDescent="0.2">
      <c r="A464" s="13">
        <v>40634</v>
      </c>
      <c r="B464" s="26">
        <v>2.2409300000000001</v>
      </c>
      <c r="C464" s="12">
        <v>3.7995000000000001</v>
      </c>
      <c r="D464" s="12">
        <f>C464*$B$557/B464</f>
        <v>4.1277049921238058</v>
      </c>
    </row>
    <row r="465" spans="1:4" x14ac:dyDescent="0.2">
      <c r="A465" s="13">
        <v>40664</v>
      </c>
      <c r="B465" s="26">
        <v>2.2480600000000002</v>
      </c>
      <c r="C465" s="12">
        <v>3.9062000000000001</v>
      </c>
      <c r="D465" s="12">
        <f>C465*$B$557/B465</f>
        <v>4.2301626846258547</v>
      </c>
    </row>
    <row r="466" spans="1:4" x14ac:dyDescent="0.2">
      <c r="A466" s="13">
        <v>40695</v>
      </c>
      <c r="B466" s="26">
        <v>2.2480600000000002</v>
      </c>
      <c r="C466" s="12">
        <v>3.68</v>
      </c>
      <c r="D466" s="12">
        <f>C466*$B$557/B466</f>
        <v>3.9852026725265337</v>
      </c>
    </row>
    <row r="467" spans="1:4" x14ac:dyDescent="0.2">
      <c r="A467" s="13">
        <v>40725</v>
      </c>
      <c r="B467" s="26">
        <v>2.2539500000000001</v>
      </c>
      <c r="C467" s="12">
        <v>3.6502500000000002</v>
      </c>
      <c r="D467" s="12">
        <f>C467*$B$557/B467</f>
        <v>3.9426554386743273</v>
      </c>
    </row>
    <row r="468" spans="1:4" x14ac:dyDescent="0.2">
      <c r="A468" s="13">
        <v>40756</v>
      </c>
      <c r="B468" s="26">
        <v>2.2610600000000001</v>
      </c>
      <c r="C468" s="12">
        <v>3.6394000000000002</v>
      </c>
      <c r="D468" s="12">
        <f>C468*$B$557/B468</f>
        <v>3.9185752954808808</v>
      </c>
    </row>
    <row r="469" spans="1:4" x14ac:dyDescent="0.2">
      <c r="A469" s="13">
        <v>40787</v>
      </c>
      <c r="B469" s="26">
        <v>2.2659699999999998</v>
      </c>
      <c r="C469" s="12">
        <v>3.6112500000000001</v>
      </c>
      <c r="D469" s="12">
        <f>C469*$B$557/B469</f>
        <v>3.8798406730892294</v>
      </c>
    </row>
    <row r="470" spans="1:4" x14ac:dyDescent="0.2">
      <c r="A470" s="13">
        <v>40817</v>
      </c>
      <c r="B470" s="26">
        <v>2.2675000000000001</v>
      </c>
      <c r="C470" s="12">
        <v>3.448</v>
      </c>
      <c r="D470" s="12">
        <f>C470*$B$557/B470</f>
        <v>3.7019491916207272</v>
      </c>
    </row>
    <row r="471" spans="1:4" x14ac:dyDescent="0.2">
      <c r="A471" s="13">
        <v>40848</v>
      </c>
      <c r="B471" s="26">
        <v>2.27169</v>
      </c>
      <c r="C471" s="12">
        <v>3.38375</v>
      </c>
      <c r="D471" s="12">
        <f>C471*$B$557/B471</f>
        <v>3.6262663083431277</v>
      </c>
    </row>
    <row r="472" spans="1:4" x14ac:dyDescent="0.2">
      <c r="A472" s="13">
        <v>40878</v>
      </c>
      <c r="B472" s="26">
        <v>2.27223</v>
      </c>
      <c r="C472" s="12">
        <v>3.2657500000000002</v>
      </c>
      <c r="D472" s="12">
        <f>C472*$B$557/B472</f>
        <v>3.4989774089770846</v>
      </c>
    </row>
    <row r="473" spans="1:4" x14ac:dyDescent="0.2">
      <c r="A473" s="13">
        <v>40909</v>
      </c>
      <c r="B473" s="26">
        <v>2.2786</v>
      </c>
      <c r="C473" s="12">
        <v>3.38</v>
      </c>
      <c r="D473" s="12">
        <f>C473*$B$557/B473</f>
        <v>3.6112628456069515</v>
      </c>
    </row>
    <row r="474" spans="1:4" x14ac:dyDescent="0.2">
      <c r="A474" s="13">
        <v>40940</v>
      </c>
      <c r="B474" s="26">
        <v>2.2837700000000001</v>
      </c>
      <c r="C474" s="12">
        <v>3.57925</v>
      </c>
      <c r="D474" s="12">
        <f>C474*$B$557/B474</f>
        <v>3.8154886183810102</v>
      </c>
    </row>
    <row r="475" spans="1:4" x14ac:dyDescent="0.2">
      <c r="A475" s="13">
        <v>40969</v>
      </c>
      <c r="B475" s="26">
        <v>2.2889400000000002</v>
      </c>
      <c r="C475" s="12">
        <v>3.85175</v>
      </c>
      <c r="D475" s="12">
        <f>C475*$B$557/B475</f>
        <v>4.096700124074899</v>
      </c>
    </row>
    <row r="476" spans="1:4" x14ac:dyDescent="0.2">
      <c r="A476" s="13">
        <v>41000</v>
      </c>
      <c r="B476" s="26">
        <v>2.2928600000000001</v>
      </c>
      <c r="C476" s="12">
        <v>3.9003999999999999</v>
      </c>
      <c r="D476" s="12">
        <f>C476*$B$557/B476</f>
        <v>4.1413515877986447</v>
      </c>
    </row>
    <row r="477" spans="1:4" x14ac:dyDescent="0.2">
      <c r="A477" s="13">
        <v>41030</v>
      </c>
      <c r="B477" s="26">
        <v>2.28722</v>
      </c>
      <c r="C477" s="12">
        <v>3.7322500000000001</v>
      </c>
      <c r="D477" s="12">
        <f>C477*$B$557/B477</f>
        <v>3.9725857390194212</v>
      </c>
    </row>
    <row r="478" spans="1:4" x14ac:dyDescent="0.2">
      <c r="A478" s="13">
        <v>41061</v>
      </c>
      <c r="B478" s="26">
        <v>2.2850600000000001</v>
      </c>
      <c r="C478" s="12">
        <v>3.5387499999999998</v>
      </c>
      <c r="D478" s="12">
        <f>C478*$B$557/B478</f>
        <v>3.7701859163435532</v>
      </c>
    </row>
    <row r="479" spans="1:4" x14ac:dyDescent="0.2">
      <c r="A479" s="13">
        <v>41091</v>
      </c>
      <c r="B479" s="26">
        <v>2.2847499999999998</v>
      </c>
      <c r="C479" s="12">
        <v>3.4392</v>
      </c>
      <c r="D479" s="12">
        <f>C479*$B$557/B479</f>
        <v>3.6646224561987091</v>
      </c>
    </row>
    <row r="480" spans="1:4" x14ac:dyDescent="0.2">
      <c r="A480" s="13">
        <v>41122</v>
      </c>
      <c r="B480" s="26">
        <v>2.2984399999999998</v>
      </c>
      <c r="C480" s="12">
        <v>3.7214999999999998</v>
      </c>
      <c r="D480" s="12">
        <f>C480*$B$557/B480</f>
        <v>3.9418068933711559</v>
      </c>
    </row>
    <row r="481" spans="1:4" x14ac:dyDescent="0.2">
      <c r="A481" s="13">
        <v>41153</v>
      </c>
      <c r="B481" s="26">
        <v>2.3098700000000001</v>
      </c>
      <c r="C481" s="12">
        <v>3.8485</v>
      </c>
      <c r="D481" s="12">
        <f>C481*$B$557/B481</f>
        <v>4.0561540883253162</v>
      </c>
    </row>
    <row r="482" spans="1:4" x14ac:dyDescent="0.2">
      <c r="A482" s="13">
        <v>41183</v>
      </c>
      <c r="B482" s="26">
        <v>2.3165499999999999</v>
      </c>
      <c r="C482" s="12">
        <v>3.7456</v>
      </c>
      <c r="D482" s="12">
        <f>C482*$B$557/B482</f>
        <v>3.9363183105911812</v>
      </c>
    </row>
    <row r="483" spans="1:4" x14ac:dyDescent="0.2">
      <c r="A483" s="13">
        <v>41214</v>
      </c>
      <c r="B483" s="26">
        <v>2.3127800000000001</v>
      </c>
      <c r="C483" s="12">
        <v>3.4517500000000001</v>
      </c>
      <c r="D483" s="12">
        <f>C483*$B$557/B483</f>
        <v>3.6334191674089187</v>
      </c>
    </row>
    <row r="484" spans="1:4" x14ac:dyDescent="0.2">
      <c r="A484" s="19">
        <v>41244</v>
      </c>
      <c r="B484" s="26">
        <v>2.3127200000000001</v>
      </c>
      <c r="C484" s="12">
        <v>3.3104</v>
      </c>
      <c r="D484" s="12">
        <f>C484*$B$557/B484</f>
        <v>3.4847201743401706</v>
      </c>
    </row>
    <row r="485" spans="1:4" x14ac:dyDescent="0.2">
      <c r="A485" s="13">
        <v>41275</v>
      </c>
      <c r="B485" s="26">
        <v>2.3164099999999999</v>
      </c>
      <c r="C485" s="12">
        <v>3.3184999999999998</v>
      </c>
      <c r="D485" s="12">
        <f>C485*$B$557/B485</f>
        <v>3.4876820269296021</v>
      </c>
    </row>
    <row r="486" spans="1:4" x14ac:dyDescent="0.2">
      <c r="A486" s="13">
        <v>41306</v>
      </c>
      <c r="B486" s="26">
        <v>2.33005</v>
      </c>
      <c r="C486" s="12">
        <v>3.67</v>
      </c>
      <c r="D486" s="12">
        <f>C486*$B$557/B486</f>
        <v>3.8345227269801079</v>
      </c>
    </row>
    <row r="487" spans="1:4" x14ac:dyDescent="0.2">
      <c r="A487" s="13">
        <v>41334</v>
      </c>
      <c r="B487" s="26">
        <v>2.3231299999999999</v>
      </c>
      <c r="C487" s="12">
        <v>3.7112500000000002</v>
      </c>
      <c r="D487" s="12">
        <f>C487*$B$557/B487</f>
        <v>3.8891723536780125</v>
      </c>
    </row>
    <row r="488" spans="1:4" x14ac:dyDescent="0.2">
      <c r="A488" s="13">
        <v>41365</v>
      </c>
      <c r="B488" s="26">
        <v>2.3185600000000002</v>
      </c>
      <c r="C488" s="12">
        <v>3.5701999999999998</v>
      </c>
      <c r="D488" s="12">
        <f>C488*$B$557/B488</f>
        <v>3.7487346373611206</v>
      </c>
    </row>
    <row r="489" spans="1:4" x14ac:dyDescent="0.2">
      <c r="A489" s="13">
        <v>41395</v>
      </c>
      <c r="B489" s="26">
        <v>2.3189500000000001</v>
      </c>
      <c r="C489" s="12">
        <v>3.6147499999999999</v>
      </c>
      <c r="D489" s="12">
        <f>C489*$B$557/B489</f>
        <v>3.7948741171650964</v>
      </c>
    </row>
    <row r="490" spans="1:4" x14ac:dyDescent="0.2">
      <c r="A490" s="13">
        <v>41426</v>
      </c>
      <c r="B490" s="26">
        <v>2.3235700000000001</v>
      </c>
      <c r="C490" s="12">
        <v>3.6259999999999999</v>
      </c>
      <c r="D490" s="12">
        <f>C490*$B$557/B490</f>
        <v>3.7991158019771301</v>
      </c>
    </row>
    <row r="491" spans="1:4" x14ac:dyDescent="0.2">
      <c r="A491" s="13">
        <v>41456</v>
      </c>
      <c r="B491" s="26">
        <v>2.3274900000000001</v>
      </c>
      <c r="C491" s="12">
        <v>3.5910000000000002</v>
      </c>
      <c r="D491" s="12">
        <f>C491*$B$557/B491</f>
        <v>3.7561080236649782</v>
      </c>
    </row>
    <row r="492" spans="1:4" x14ac:dyDescent="0.2">
      <c r="A492" s="13">
        <v>41487</v>
      </c>
      <c r="B492" s="26">
        <v>2.33249</v>
      </c>
      <c r="C492" s="12">
        <v>3.57375</v>
      </c>
      <c r="D492" s="12">
        <f>C492*$B$557/B492</f>
        <v>3.7300518630304955</v>
      </c>
    </row>
    <row r="493" spans="1:4" x14ac:dyDescent="0.2">
      <c r="A493" s="13">
        <v>41518</v>
      </c>
      <c r="B493" s="26">
        <v>2.3364199999999999</v>
      </c>
      <c r="C493" s="12">
        <v>3.5324</v>
      </c>
      <c r="D493" s="12">
        <f>C493*$B$557/B493</f>
        <v>3.6806917975364022</v>
      </c>
    </row>
    <row r="494" spans="1:4" x14ac:dyDescent="0.2">
      <c r="A494" s="13">
        <v>41548</v>
      </c>
      <c r="B494" s="26">
        <v>2.33799</v>
      </c>
      <c r="C494" s="12">
        <v>3.34375</v>
      </c>
      <c r="D494" s="12">
        <f>C494*$B$557/B494</f>
        <v>3.4817825354257286</v>
      </c>
    </row>
    <row r="495" spans="1:4" x14ac:dyDescent="0.2">
      <c r="A495" s="13">
        <v>41579</v>
      </c>
      <c r="B495" s="26">
        <v>2.3420999999999998</v>
      </c>
      <c r="C495" s="12">
        <v>3.24275</v>
      </c>
      <c r="D495" s="12">
        <f>C495*$B$557/B495</f>
        <v>3.3706877784893901</v>
      </c>
    </row>
    <row r="496" spans="1:4" x14ac:dyDescent="0.2">
      <c r="A496" s="19">
        <v>41609</v>
      </c>
      <c r="B496" s="26">
        <v>2.3484699999999998</v>
      </c>
      <c r="C496" s="12">
        <v>3.2764000000000002</v>
      </c>
      <c r="D496" s="12">
        <f>C496*$B$557/B496</f>
        <v>3.3964278468960645</v>
      </c>
    </row>
    <row r="497" spans="1:4" x14ac:dyDescent="0.2">
      <c r="A497" s="13">
        <v>41640</v>
      </c>
      <c r="B497" s="26">
        <v>2.3543599999999998</v>
      </c>
      <c r="C497" s="12">
        <v>3.3125</v>
      </c>
      <c r="D497" s="12">
        <f>C497*$B$557/B497</f>
        <v>3.4252597308822788</v>
      </c>
    </row>
    <row r="498" spans="1:4" x14ac:dyDescent="0.2">
      <c r="A498" s="13">
        <v>41671</v>
      </c>
      <c r="B498" s="26">
        <v>2.3562099999999999</v>
      </c>
      <c r="C498" s="12">
        <v>3.3562500000000002</v>
      </c>
      <c r="D498" s="12">
        <f>C498*$B$557/B498</f>
        <v>3.4677741160592652</v>
      </c>
    </row>
    <row r="499" spans="1:4" x14ac:dyDescent="0.2">
      <c r="A499" s="13">
        <v>41699</v>
      </c>
      <c r="B499" s="26">
        <v>2.3589699999999998</v>
      </c>
      <c r="C499" s="12">
        <v>3.5331999999999999</v>
      </c>
      <c r="D499" s="12">
        <f>C499*$B$557/B499</f>
        <v>3.6463327353887505</v>
      </c>
    </row>
    <row r="500" spans="1:4" x14ac:dyDescent="0.2">
      <c r="A500" s="13">
        <v>41730</v>
      </c>
      <c r="B500" s="26">
        <v>2.3649499999999999</v>
      </c>
      <c r="C500" s="12">
        <v>3.6607500000000002</v>
      </c>
      <c r="D500" s="12">
        <f>C500*$B$557/B500</f>
        <v>3.7684139275671793</v>
      </c>
    </row>
    <row r="501" spans="1:4" x14ac:dyDescent="0.2">
      <c r="A501" s="13">
        <v>41760</v>
      </c>
      <c r="B501" s="26">
        <v>2.3680300000000001</v>
      </c>
      <c r="C501" s="12">
        <v>3.6727500000000002</v>
      </c>
      <c r="D501" s="12">
        <f>C501*$B$557/B501</f>
        <v>3.7758493625503058</v>
      </c>
    </row>
    <row r="502" spans="1:4" x14ac:dyDescent="0.2">
      <c r="A502" s="13">
        <v>41791</v>
      </c>
      <c r="B502" s="26">
        <v>2.3701599999999998</v>
      </c>
      <c r="C502" s="12">
        <v>3.6916000000000002</v>
      </c>
      <c r="D502" s="12">
        <f>C502*$B$557/B502</f>
        <v>3.7918178377831033</v>
      </c>
    </row>
    <row r="503" spans="1:4" x14ac:dyDescent="0.2">
      <c r="A503" s="13">
        <v>41821</v>
      </c>
      <c r="B503" s="26">
        <v>2.3725900000000002</v>
      </c>
      <c r="C503" s="12">
        <v>3.6112500000000001</v>
      </c>
      <c r="D503" s="12">
        <f>C503*$B$557/B503</f>
        <v>3.7054874925714092</v>
      </c>
    </row>
    <row r="504" spans="1:4" x14ac:dyDescent="0.2">
      <c r="A504" s="13">
        <v>41852</v>
      </c>
      <c r="B504" s="26">
        <v>2.3716300000000001</v>
      </c>
      <c r="C504" s="12">
        <v>3.4864999999999999</v>
      </c>
      <c r="D504" s="12">
        <f>C504*$B$557/B504</f>
        <v>3.5789301855685749</v>
      </c>
    </row>
    <row r="505" spans="1:4" x14ac:dyDescent="0.2">
      <c r="A505" s="13">
        <v>41883</v>
      </c>
      <c r="B505" s="26">
        <v>2.3751000000000002</v>
      </c>
      <c r="C505" s="12">
        <v>3.4062000000000001</v>
      </c>
      <c r="D505" s="12">
        <f>C505*$B$557/B505</f>
        <v>3.4913930044208659</v>
      </c>
    </row>
    <row r="506" spans="1:4" x14ac:dyDescent="0.2">
      <c r="A506" s="13">
        <v>41913</v>
      </c>
      <c r="B506" s="26">
        <v>2.3765100000000001</v>
      </c>
      <c r="C506" s="12">
        <v>3.1705000000000001</v>
      </c>
      <c r="D506" s="12">
        <f>C506*$B$557/B506</f>
        <v>3.2478697468136049</v>
      </c>
    </row>
    <row r="507" spans="1:4" x14ac:dyDescent="0.2">
      <c r="A507" s="13">
        <v>41944</v>
      </c>
      <c r="B507" s="26">
        <v>2.3726099999999999</v>
      </c>
      <c r="C507" s="12">
        <v>2.9122499999999998</v>
      </c>
      <c r="D507" s="12">
        <f>C507*$B$557/B507</f>
        <v>2.9882215256616131</v>
      </c>
    </row>
    <row r="508" spans="1:4" x14ac:dyDescent="0.2">
      <c r="A508" s="19">
        <v>41974</v>
      </c>
      <c r="B508" s="26">
        <v>2.3646400000000001</v>
      </c>
      <c r="C508" s="12">
        <v>2.5426000000000002</v>
      </c>
      <c r="D508" s="12">
        <f>C508*$B$557/B508</f>
        <v>2.6177218817240679</v>
      </c>
    </row>
    <row r="509" spans="1:4" x14ac:dyDescent="0.2">
      <c r="A509" s="13">
        <v>42005</v>
      </c>
      <c r="B509" s="26">
        <v>2.3495400000000002</v>
      </c>
      <c r="C509" s="12">
        <v>2.1157499999999998</v>
      </c>
      <c r="D509" s="12">
        <f>C509*$B$557/B509</f>
        <v>2.19225969253556</v>
      </c>
    </row>
    <row r="510" spans="1:4" x14ac:dyDescent="0.2">
      <c r="A510" s="13">
        <v>42036</v>
      </c>
      <c r="B510" s="26">
        <v>2.3541500000000002</v>
      </c>
      <c r="C510" s="12">
        <v>2.2162500000000001</v>
      </c>
      <c r="D510" s="12">
        <f>C510*$B$557/B510</f>
        <v>2.2918970711297071</v>
      </c>
    </row>
    <row r="511" spans="1:4" x14ac:dyDescent="0.2">
      <c r="A511" s="13">
        <v>42064</v>
      </c>
      <c r="B511" s="26">
        <v>2.35859</v>
      </c>
      <c r="C511" s="12">
        <v>2.4636</v>
      </c>
      <c r="D511" s="12">
        <f>C511*$B$557/B511</f>
        <v>2.5428938706600133</v>
      </c>
    </row>
    <row r="512" spans="1:4" x14ac:dyDescent="0.2">
      <c r="A512" s="13">
        <v>42095</v>
      </c>
      <c r="B512" s="26">
        <v>2.3619699999999999</v>
      </c>
      <c r="C512" s="12">
        <v>2.4689999999999999</v>
      </c>
      <c r="D512" s="12">
        <f>C512*$B$557/B512</f>
        <v>2.5448207961997826</v>
      </c>
    </row>
    <row r="513" spans="1:4" x14ac:dyDescent="0.2">
      <c r="A513" s="13">
        <v>42125</v>
      </c>
      <c r="B513" s="26">
        <v>2.36876</v>
      </c>
      <c r="C513" s="12">
        <v>2.7182499999999998</v>
      </c>
      <c r="D513" s="12">
        <f>C513*$B$557/B513</f>
        <v>2.7936939571759063</v>
      </c>
    </row>
    <row r="514" spans="1:4" x14ac:dyDescent="0.2">
      <c r="A514" s="13">
        <v>42156</v>
      </c>
      <c r="B514" s="26">
        <v>2.3742299999999998</v>
      </c>
      <c r="C514" s="12">
        <v>2.8016000000000001</v>
      </c>
      <c r="D514" s="12">
        <f>C514*$B$557/B514</f>
        <v>2.87272353832611</v>
      </c>
    </row>
    <row r="515" spans="1:4" x14ac:dyDescent="0.2">
      <c r="A515" s="13">
        <v>42186</v>
      </c>
      <c r="B515" s="26">
        <v>2.3773399999999998</v>
      </c>
      <c r="C515" s="12">
        <v>2.7934999999999999</v>
      </c>
      <c r="D515" s="12">
        <f>C515*$B$557/B515</f>
        <v>2.8606707176928836</v>
      </c>
    </row>
    <row r="516" spans="1:4" x14ac:dyDescent="0.2">
      <c r="A516" s="13">
        <v>42217</v>
      </c>
      <c r="B516" s="26">
        <v>2.37703</v>
      </c>
      <c r="C516" s="12">
        <v>2.6362000000000001</v>
      </c>
      <c r="D516" s="12">
        <f>C516*$B$557/B516</f>
        <v>2.6999404487112071</v>
      </c>
    </row>
    <row r="517" spans="1:4" x14ac:dyDescent="0.2">
      <c r="A517" s="13">
        <v>42248</v>
      </c>
      <c r="B517" s="26">
        <v>2.3748900000000002</v>
      </c>
      <c r="C517" s="12">
        <v>2.3652500000000001</v>
      </c>
      <c r="D517" s="12">
        <f>C517*$B$557/B517</f>
        <v>2.4246220187040244</v>
      </c>
    </row>
    <row r="518" spans="1:4" x14ac:dyDescent="0.2">
      <c r="A518" s="13">
        <v>42278</v>
      </c>
      <c r="B518" s="26">
        <v>2.3794900000000001</v>
      </c>
      <c r="C518" s="12">
        <v>2.29</v>
      </c>
      <c r="D518" s="12">
        <f>C518*$B$557/B518</f>
        <v>2.3429449840091783</v>
      </c>
    </row>
    <row r="519" spans="1:4" x14ac:dyDescent="0.2">
      <c r="A519" s="13">
        <v>42309</v>
      </c>
      <c r="B519" s="26">
        <v>2.3830200000000001</v>
      </c>
      <c r="C519" s="12">
        <v>2.1579999999999999</v>
      </c>
      <c r="D519" s="12">
        <f>C519*$B$557/B519</f>
        <v>2.2046225512165232</v>
      </c>
    </row>
    <row r="520" spans="1:4" x14ac:dyDescent="0.2">
      <c r="A520" s="19">
        <v>42339</v>
      </c>
      <c r="B520" s="26">
        <v>2.3804099999999999</v>
      </c>
      <c r="C520" s="12">
        <v>2.0375000000000001</v>
      </c>
      <c r="D520" s="12">
        <f>C520*$B$557/B520</f>
        <v>2.0838014879789619</v>
      </c>
    </row>
    <row r="521" spans="1:4" x14ac:dyDescent="0.2">
      <c r="A521" s="13">
        <v>42370</v>
      </c>
      <c r="B521" s="26">
        <v>2.3810699999999998</v>
      </c>
      <c r="C521" s="12">
        <v>1.9484999999999999</v>
      </c>
      <c r="D521" s="12">
        <f>C521*$B$557/B521</f>
        <v>1.9922266224848493</v>
      </c>
    </row>
    <row r="522" spans="1:4" x14ac:dyDescent="0.2">
      <c r="A522" s="13">
        <v>42401</v>
      </c>
      <c r="B522" s="26">
        <v>2.3770699999999998</v>
      </c>
      <c r="C522" s="12">
        <v>1.7636000000000001</v>
      </c>
      <c r="D522" s="12">
        <f>C522*$B$557/B522</f>
        <v>1.8062115353775869</v>
      </c>
    </row>
    <row r="523" spans="1:4" x14ac:dyDescent="0.2">
      <c r="A523" s="13">
        <v>42430</v>
      </c>
      <c r="B523" s="26">
        <v>2.3792</v>
      </c>
      <c r="C523" s="12">
        <v>1.96875</v>
      </c>
      <c r="D523" s="12">
        <f>C523*$B$557/B523</f>
        <v>2.0145131766980495</v>
      </c>
    </row>
    <row r="524" spans="1:4" x14ac:dyDescent="0.2">
      <c r="A524" s="13">
        <v>42461</v>
      </c>
      <c r="B524" s="26">
        <v>2.3889</v>
      </c>
      <c r="C524" s="12">
        <v>2.1127500000000001</v>
      </c>
      <c r="D524" s="12">
        <f>C524*$B$557/B524</f>
        <v>2.153082308175311</v>
      </c>
    </row>
    <row r="525" spans="1:4" x14ac:dyDescent="0.2">
      <c r="A525" s="13">
        <v>42491</v>
      </c>
      <c r="B525" s="26">
        <v>2.3940299999999999</v>
      </c>
      <c r="C525" s="12">
        <v>2.2682000000000002</v>
      </c>
      <c r="D525" s="12">
        <f>C525*$B$557/B525</f>
        <v>2.3065466902252689</v>
      </c>
    </row>
    <row r="526" spans="1:4" x14ac:dyDescent="0.2">
      <c r="A526" s="13">
        <v>42522</v>
      </c>
      <c r="B526" s="26">
        <v>2.39907</v>
      </c>
      <c r="C526" s="12">
        <v>2.3654999999999999</v>
      </c>
      <c r="D526" s="12">
        <f>C526*$B$557/B526</f>
        <v>2.4004381747927321</v>
      </c>
    </row>
    <row r="527" spans="1:4" x14ac:dyDescent="0.2">
      <c r="A527" s="13">
        <v>42552</v>
      </c>
      <c r="B527" s="26">
        <v>2.3980999999999999</v>
      </c>
      <c r="C527" s="12">
        <v>2.2389999999999999</v>
      </c>
      <c r="D527" s="12">
        <f>C527*$B$557/B527</f>
        <v>2.2729888061381929</v>
      </c>
    </row>
    <row r="528" spans="1:4" x14ac:dyDescent="0.2">
      <c r="A528" s="13">
        <v>42583</v>
      </c>
      <c r="B528" s="26">
        <v>2.4030100000000001</v>
      </c>
      <c r="C528" s="12">
        <v>2.1776</v>
      </c>
      <c r="D528" s="12">
        <f>C528*$B$557/B528</f>
        <v>2.2061397623813468</v>
      </c>
    </row>
    <row r="529" spans="1:5" x14ac:dyDescent="0.2">
      <c r="A529" s="13">
        <v>42614</v>
      </c>
      <c r="B529" s="26">
        <v>2.4100199999999998</v>
      </c>
      <c r="C529" s="12">
        <v>2.2185000000000001</v>
      </c>
      <c r="D529" s="12">
        <f>C529*$B$557/B529</f>
        <v>2.2410383000970948</v>
      </c>
    </row>
    <row r="530" spans="1:5" x14ac:dyDescent="0.2">
      <c r="A530" s="13">
        <v>42644</v>
      </c>
      <c r="B530" s="26">
        <v>2.4186299999999998</v>
      </c>
      <c r="C530" s="12">
        <v>2.2494000000000001</v>
      </c>
      <c r="D530" s="12">
        <f>C530*$B$557/B530</f>
        <v>2.2641633063345781</v>
      </c>
    </row>
    <row r="531" spans="1:5" x14ac:dyDescent="0.2">
      <c r="A531" s="13">
        <v>42675</v>
      </c>
      <c r="B531" s="26">
        <v>2.4238078888999999</v>
      </c>
      <c r="C531" s="12">
        <v>2.1815000000000002</v>
      </c>
      <c r="D531" s="12">
        <f>C531*$B$557/B531</f>
        <v>2.1911268216930511</v>
      </c>
      <c r="E531" s="10" t="s">
        <v>182</v>
      </c>
    </row>
    <row r="532" spans="1:5" x14ac:dyDescent="0.2">
      <c r="A532" s="13">
        <v>42705</v>
      </c>
      <c r="B532" s="26">
        <v>2.4294818888999998</v>
      </c>
      <c r="C532" s="12">
        <v>2.2542499999999999</v>
      </c>
      <c r="D532" s="12">
        <f>C532*$B$557/B532</f>
        <v>2.2589098799517293</v>
      </c>
      <c r="E532" s="10" t="s">
        <v>183</v>
      </c>
    </row>
    <row r="533" spans="1:5" x14ac:dyDescent="0.2">
      <c r="A533" s="13">
        <v>42736</v>
      </c>
      <c r="B533" s="26">
        <v>2.434504</v>
      </c>
      <c r="C533" s="12">
        <v>2.312249</v>
      </c>
      <c r="D533" s="12">
        <f t="shared" ref="D533:D544" si="0">C533*$B$557/B533</f>
        <v>2.312249</v>
      </c>
      <c r="E533">
        <f t="shared" ref="E521:E556" si="1">IF(A534&gt;=$C$1,1,0)</f>
        <v>1</v>
      </c>
    </row>
    <row r="534" spans="1:5" x14ac:dyDescent="0.2">
      <c r="A534" s="13">
        <v>42767</v>
      </c>
      <c r="B534" s="26">
        <v>2.4393310000000001</v>
      </c>
      <c r="C534" s="12">
        <v>2.262359</v>
      </c>
      <c r="D534" s="12">
        <f t="shared" si="0"/>
        <v>2.2578821959529067</v>
      </c>
      <c r="E534">
        <f t="shared" si="1"/>
        <v>1</v>
      </c>
    </row>
    <row r="535" spans="1:5" x14ac:dyDescent="0.2">
      <c r="A535" s="13">
        <v>42795</v>
      </c>
      <c r="B535" s="26">
        <v>2.443797</v>
      </c>
      <c r="C535" s="12">
        <v>2.3390569999999999</v>
      </c>
      <c r="D535" s="12">
        <f t="shared" si="0"/>
        <v>2.33016229364714</v>
      </c>
      <c r="E535">
        <f t="shared" si="1"/>
        <v>1</v>
      </c>
    </row>
    <row r="536" spans="1:5" x14ac:dyDescent="0.2">
      <c r="A536" s="13">
        <v>42826</v>
      </c>
      <c r="B536" s="26">
        <v>2.4470559999999999</v>
      </c>
      <c r="C536" s="12">
        <v>2.4156360000000001</v>
      </c>
      <c r="D536" s="12">
        <f t="shared" si="0"/>
        <v>2.4032451666590386</v>
      </c>
      <c r="E536">
        <f t="shared" si="1"/>
        <v>1</v>
      </c>
    </row>
    <row r="537" spans="1:5" x14ac:dyDescent="0.2">
      <c r="A537" s="13">
        <v>42856</v>
      </c>
      <c r="B537" s="26">
        <v>2.451435</v>
      </c>
      <c r="C537" s="12">
        <v>2.4740009999999999</v>
      </c>
      <c r="D537" s="12">
        <f t="shared" si="0"/>
        <v>2.4569141464097557</v>
      </c>
      <c r="E537">
        <f t="shared" si="1"/>
        <v>1</v>
      </c>
    </row>
    <row r="538" spans="1:5" x14ac:dyDescent="0.2">
      <c r="A538" s="13">
        <v>42887</v>
      </c>
      <c r="B538" s="26">
        <v>2.4560870000000001</v>
      </c>
      <c r="C538" s="12">
        <v>2.5003660000000001</v>
      </c>
      <c r="D538" s="12">
        <f t="shared" si="0"/>
        <v>2.4783938958448948</v>
      </c>
      <c r="E538">
        <f t="shared" si="1"/>
        <v>1</v>
      </c>
    </row>
    <row r="539" spans="1:5" x14ac:dyDescent="0.2">
      <c r="A539" s="13">
        <v>42917</v>
      </c>
      <c r="B539" s="26">
        <v>2.4613100000000001</v>
      </c>
      <c r="C539" s="12">
        <v>2.497795</v>
      </c>
      <c r="D539" s="12">
        <f t="shared" si="0"/>
        <v>2.4705916437506854</v>
      </c>
      <c r="E539">
        <f t="shared" si="1"/>
        <v>1</v>
      </c>
    </row>
    <row r="540" spans="1:5" x14ac:dyDescent="0.2">
      <c r="A540" s="13">
        <v>42948</v>
      </c>
      <c r="B540" s="26">
        <v>2.4662869999999999</v>
      </c>
      <c r="C540" s="12">
        <v>2.4748320000000001</v>
      </c>
      <c r="D540" s="12">
        <f t="shared" si="0"/>
        <v>2.4429388807255608</v>
      </c>
      <c r="E540">
        <f t="shared" si="1"/>
        <v>1</v>
      </c>
    </row>
    <row r="541" spans="1:5" x14ac:dyDescent="0.2">
      <c r="A541" s="13">
        <v>42979</v>
      </c>
      <c r="B541" s="26">
        <v>2.4713150000000002</v>
      </c>
      <c r="C541" s="12">
        <v>2.4153910000000001</v>
      </c>
      <c r="D541" s="12">
        <f t="shared" si="0"/>
        <v>2.3794130052478133</v>
      </c>
      <c r="E541">
        <f t="shared" si="1"/>
        <v>1</v>
      </c>
    </row>
    <row r="542" spans="1:5" x14ac:dyDescent="0.2">
      <c r="A542" s="13">
        <v>43009</v>
      </c>
      <c r="B542" s="26">
        <v>2.4761380000000002</v>
      </c>
      <c r="C542" s="12">
        <v>2.3584520000000002</v>
      </c>
      <c r="D542" s="12">
        <f t="shared" si="0"/>
        <v>2.3187967826542786</v>
      </c>
      <c r="E542">
        <f t="shared" si="1"/>
        <v>1</v>
      </c>
    </row>
    <row r="543" spans="1:5" x14ac:dyDescent="0.2">
      <c r="A543" s="13">
        <v>43040</v>
      </c>
      <c r="B543" s="26">
        <v>2.4814620000000001</v>
      </c>
      <c r="C543" s="12">
        <v>2.2836789999999998</v>
      </c>
      <c r="D543" s="12">
        <f t="shared" si="0"/>
        <v>2.2404637508920144</v>
      </c>
      <c r="E543">
        <f t="shared" si="1"/>
        <v>1</v>
      </c>
    </row>
    <row r="544" spans="1:5" x14ac:dyDescent="0.2">
      <c r="A544" s="13">
        <v>43070</v>
      </c>
      <c r="B544" s="26">
        <v>2.4870290000000002</v>
      </c>
      <c r="C544" s="12">
        <v>2.2135449999999999</v>
      </c>
      <c r="D544" s="12">
        <f t="shared" si="0"/>
        <v>2.1667958663449438</v>
      </c>
      <c r="E544">
        <f t="shared" si="1"/>
        <v>1</v>
      </c>
    </row>
    <row r="545" spans="1:5" x14ac:dyDescent="0.2">
      <c r="A545" s="13">
        <v>43101</v>
      </c>
      <c r="B545" s="26">
        <v>2.493576</v>
      </c>
      <c r="C545" s="12">
        <v>2.183897</v>
      </c>
      <c r="D545" s="12">
        <f t="shared" ref="D545:D556" si="2">C545*$B$557/B545</f>
        <v>2.1321611942399188</v>
      </c>
      <c r="E545">
        <f t="shared" si="1"/>
        <v>1</v>
      </c>
    </row>
    <row r="546" spans="1:5" x14ac:dyDescent="0.2">
      <c r="A546" s="13">
        <v>43132</v>
      </c>
      <c r="B546" s="26">
        <v>2.4990800000000002</v>
      </c>
      <c r="C546" s="12">
        <v>2.2030210000000001</v>
      </c>
      <c r="D546" s="12">
        <f t="shared" si="2"/>
        <v>2.1460951376442527</v>
      </c>
      <c r="E546">
        <f t="shared" si="1"/>
        <v>1</v>
      </c>
    </row>
    <row r="547" spans="1:5" x14ac:dyDescent="0.2">
      <c r="A547" s="13">
        <v>43160</v>
      </c>
      <c r="B547" s="26">
        <v>2.5042779999999998</v>
      </c>
      <c r="C547" s="12">
        <v>2.3262670000000001</v>
      </c>
      <c r="D547" s="12">
        <f t="shared" si="2"/>
        <v>2.2614527287178183</v>
      </c>
      <c r="E547">
        <f t="shared" si="1"/>
        <v>1</v>
      </c>
    </row>
    <row r="548" spans="1:5" x14ac:dyDescent="0.2">
      <c r="A548" s="13">
        <v>43191</v>
      </c>
      <c r="B548" s="26">
        <v>2.508737</v>
      </c>
      <c r="C548" s="12">
        <v>2.4414859999999998</v>
      </c>
      <c r="D548" s="12">
        <f t="shared" si="2"/>
        <v>2.3692429429406108</v>
      </c>
      <c r="E548">
        <f t="shared" si="1"/>
        <v>1</v>
      </c>
    </row>
    <row r="549" spans="1:5" x14ac:dyDescent="0.2">
      <c r="A549" s="13">
        <v>43221</v>
      </c>
      <c r="B549" s="26">
        <v>2.5136449999999999</v>
      </c>
      <c r="C549" s="12">
        <v>2.520947</v>
      </c>
      <c r="D549" s="12">
        <f t="shared" si="2"/>
        <v>2.4415760997626954</v>
      </c>
      <c r="E549">
        <f t="shared" si="1"/>
        <v>1</v>
      </c>
    </row>
    <row r="550" spans="1:5" x14ac:dyDescent="0.2">
      <c r="A550" s="13">
        <v>43252</v>
      </c>
      <c r="B550" s="26">
        <v>2.5185710000000001</v>
      </c>
      <c r="C550" s="12">
        <v>2.558662</v>
      </c>
      <c r="D550" s="12">
        <f t="shared" si="2"/>
        <v>2.473256808582327</v>
      </c>
      <c r="E550">
        <f t="shared" si="1"/>
        <v>1</v>
      </c>
    </row>
    <row r="551" spans="1:5" x14ac:dyDescent="0.2">
      <c r="A551" s="13">
        <v>43282</v>
      </c>
      <c r="B551" s="26">
        <v>2.5236239999999999</v>
      </c>
      <c r="C551" s="12">
        <v>2.5432939999999999</v>
      </c>
      <c r="D551" s="12">
        <f t="shared" si="2"/>
        <v>2.453479367836096</v>
      </c>
      <c r="E551">
        <f t="shared" si="1"/>
        <v>1</v>
      </c>
    </row>
    <row r="552" spans="1:5" x14ac:dyDescent="0.2">
      <c r="A552" s="13">
        <v>43313</v>
      </c>
      <c r="B552" s="26">
        <v>2.5285000000000002</v>
      </c>
      <c r="C552" s="12">
        <v>2.5367660000000001</v>
      </c>
      <c r="D552" s="12">
        <f t="shared" si="2"/>
        <v>2.4424627146782676</v>
      </c>
      <c r="E552">
        <f t="shared" si="1"/>
        <v>1</v>
      </c>
    </row>
    <row r="553" spans="1:5" x14ac:dyDescent="0.2">
      <c r="A553" s="13">
        <v>43344</v>
      </c>
      <c r="B553" s="26">
        <v>2.5333100000000002</v>
      </c>
      <c r="C553" s="12">
        <v>2.4826039999999998</v>
      </c>
      <c r="D553" s="12">
        <f t="shared" si="2"/>
        <v>2.3857756723085601</v>
      </c>
      <c r="E553">
        <f t="shared" si="1"/>
        <v>1</v>
      </c>
    </row>
    <row r="554" spans="1:5" x14ac:dyDescent="0.2">
      <c r="A554" s="13">
        <v>43374</v>
      </c>
      <c r="B554" s="26">
        <v>2.537893</v>
      </c>
      <c r="C554" s="12">
        <v>2.4446530000000002</v>
      </c>
      <c r="D554" s="12">
        <f t="shared" si="2"/>
        <v>2.3450624226915795</v>
      </c>
      <c r="E554">
        <f t="shared" si="1"/>
        <v>1</v>
      </c>
    </row>
    <row r="555" spans="1:5" x14ac:dyDescent="0.2">
      <c r="A555" s="13">
        <v>43405</v>
      </c>
      <c r="B555" s="26">
        <v>2.5426899999999999</v>
      </c>
      <c r="C555" s="12">
        <v>2.3753829999999998</v>
      </c>
      <c r="D555" s="12">
        <f t="shared" si="2"/>
        <v>2.2743155536191986</v>
      </c>
      <c r="E555">
        <f t="shared" si="1"/>
        <v>1</v>
      </c>
    </row>
    <row r="556" spans="1:5" x14ac:dyDescent="0.2">
      <c r="A556" s="13">
        <v>43435</v>
      </c>
      <c r="B556" s="26">
        <v>2.547542</v>
      </c>
      <c r="C556" s="12">
        <v>2.3103180000000001</v>
      </c>
      <c r="D556" s="12">
        <f t="shared" si="2"/>
        <v>2.2078059605188063</v>
      </c>
      <c r="E556">
        <f t="shared" si="1"/>
        <v>1</v>
      </c>
    </row>
    <row r="557" spans="1:5" x14ac:dyDescent="0.2">
      <c r="A557" s="15" t="str">
        <f>"Base CPI ("&amp;TEXT('Notes and Sources'!$G$7,"m/yyyy")&amp;")"</f>
        <v>Base CPI (1/2017)</v>
      </c>
      <c r="B557" s="28">
        <v>2.434504</v>
      </c>
      <c r="C557" s="16"/>
      <c r="D557" s="16"/>
      <c r="E557" s="20"/>
    </row>
    <row r="558" spans="1:5" x14ac:dyDescent="0.2">
      <c r="A558" s="42" t="str">
        <f>A1&amp;" "&amp;TEXT(C1,"Mmmm yyyy")</f>
        <v>EIA Short-Term Energy Outlook, January 2017</v>
      </c>
      <c r="B558" s="42"/>
      <c r="C558" s="42"/>
      <c r="D558" s="42"/>
      <c r="E558" s="42"/>
    </row>
    <row r="559" spans="1:5" x14ac:dyDescent="0.2">
      <c r="A559" s="37" t="s">
        <v>184</v>
      </c>
      <c r="B559" s="37"/>
      <c r="C559" s="37"/>
      <c r="D559" s="37"/>
      <c r="E559" s="37"/>
    </row>
    <row r="560" spans="1:5" x14ac:dyDescent="0.2">
      <c r="A560" s="34" t="str">
        <f>"Real Price ("&amp;TEXT($C$1,"mmm yyyy")&amp;" $)"</f>
        <v>Real Price (Jan 2017 $)</v>
      </c>
      <c r="B560" s="34"/>
      <c r="C560" s="34"/>
      <c r="D560" s="34"/>
      <c r="E560" s="34"/>
    </row>
    <row r="561" spans="1:5" x14ac:dyDescent="0.2">
      <c r="A561" s="38" t="s">
        <v>167</v>
      </c>
      <c r="B561" s="38"/>
      <c r="C561" s="38"/>
      <c r="D561" s="38"/>
      <c r="E561" s="38"/>
    </row>
  </sheetData>
  <mergeCells count="6">
    <mergeCell ref="A561:E561"/>
    <mergeCell ref="C39:D39"/>
    <mergeCell ref="A1:B1"/>
    <mergeCell ref="C1:D1"/>
    <mergeCell ref="A558:E558"/>
    <mergeCell ref="A559:E559"/>
  </mergeCells>
  <phoneticPr fontId="3" type="noConversion"/>
  <conditionalFormatting sqref="B461:D470 B473:D482 B485:D494 B497:D506 B509:D518 B545:D556 B521:D530">
    <cfRule type="expression" dxfId="62" priority="2" stopIfTrue="1">
      <formula>$E461=1</formula>
    </cfRule>
  </conditionalFormatting>
  <conditionalFormatting sqref="B483:D484 B471:D472">
    <cfRule type="expression" dxfId="61" priority="3" stopIfTrue="1">
      <formula>#REF!=1</formula>
    </cfRule>
  </conditionalFormatting>
  <conditionalFormatting sqref="B495:D496">
    <cfRule type="expression" dxfId="60" priority="5" stopIfTrue="1">
      <formula>#REF!=1</formula>
    </cfRule>
  </conditionalFormatting>
  <conditionalFormatting sqref="B507:D508">
    <cfRule type="expression" dxfId="59" priority="26" stopIfTrue="1">
      <formula>#REF!=1</formula>
    </cfRule>
  </conditionalFormatting>
  <conditionalFormatting sqref="B519:D520">
    <cfRule type="expression" dxfId="58" priority="53" stopIfTrue="1">
      <formula>#REF!=1</formula>
    </cfRule>
  </conditionalFormatting>
  <conditionalFormatting sqref="B533:D544">
    <cfRule type="expression" dxfId="57" priority="1" stopIfTrue="1">
      <formula>$E533=1</formula>
    </cfRule>
  </conditionalFormatting>
  <conditionalFormatting sqref="B531:D532">
    <cfRule type="expression" dxfId="56" priority="75" stopIfTrue="1">
      <formula>#REF!=1</formula>
    </cfRule>
  </conditionalFormatting>
  <hyperlinks>
    <hyperlink ref="A3" location="Contents!B4" display="Return to Contents"/>
    <hyperlink ref="A561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42745</v>
      </c>
      <c r="D1" s="41"/>
    </row>
    <row r="2" spans="1:4" ht="15.75" x14ac:dyDescent="0.25">
      <c r="A2" s="11" t="s">
        <v>178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179</v>
      </c>
      <c r="D39" s="39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1979</v>
      </c>
      <c r="B41" s="26">
        <v>0.72583333333</v>
      </c>
      <c r="C41" s="12">
        <v>0.78493995663000005</v>
      </c>
      <c r="D41" s="12">
        <f t="shared" ref="D41:D79" si="0">C41*$B$81/B41</f>
        <v>2.632752419082899</v>
      </c>
    </row>
    <row r="42" spans="1:4" x14ac:dyDescent="0.2">
      <c r="A42" s="14">
        <v>1980</v>
      </c>
      <c r="B42" s="26">
        <v>0.82383333332999997</v>
      </c>
      <c r="C42" s="12">
        <v>1.0441536816000001</v>
      </c>
      <c r="D42" s="12">
        <f t="shared" ref="D42" si="1">C42*$B$81/B42</f>
        <v>3.0855710877769114</v>
      </c>
    </row>
    <row r="43" spans="1:4" x14ac:dyDescent="0.2">
      <c r="A43" s="14">
        <v>1981</v>
      </c>
      <c r="B43" s="26">
        <v>0.90933333332999999</v>
      </c>
      <c r="C43" s="12">
        <v>1.1859362589</v>
      </c>
      <c r="D43" s="12">
        <f t="shared" si="0"/>
        <v>3.1750365462401056</v>
      </c>
    </row>
    <row r="44" spans="1:4" x14ac:dyDescent="0.2">
      <c r="A44" s="14">
        <v>1982</v>
      </c>
      <c r="B44" s="26">
        <v>0.96533333333000004</v>
      </c>
      <c r="C44" s="12">
        <v>1.1520448456000001</v>
      </c>
      <c r="D44" s="12">
        <f t="shared" si="0"/>
        <v>2.9053775395051109</v>
      </c>
    </row>
    <row r="45" spans="1:4" x14ac:dyDescent="0.2">
      <c r="A45" s="14">
        <v>1983</v>
      </c>
      <c r="B45" s="26">
        <v>0.99583333333000001</v>
      </c>
      <c r="C45" s="12">
        <v>1.1351600254000001</v>
      </c>
      <c r="D45" s="12">
        <f t="shared" si="0"/>
        <v>2.7751145999855917</v>
      </c>
    </row>
    <row r="46" spans="1:4" x14ac:dyDescent="0.2">
      <c r="A46" s="14">
        <v>1984</v>
      </c>
      <c r="B46" s="26">
        <v>1.0393333333000001</v>
      </c>
      <c r="C46" s="12">
        <v>1.1626195917</v>
      </c>
      <c r="D46" s="12">
        <f t="shared" si="0"/>
        <v>2.7232861256216734</v>
      </c>
    </row>
    <row r="47" spans="1:4" x14ac:dyDescent="0.2">
      <c r="A47" s="14">
        <v>1985</v>
      </c>
      <c r="B47" s="26">
        <v>1.0760000000000001</v>
      </c>
      <c r="C47" s="12">
        <v>1.1678574912999999</v>
      </c>
      <c r="D47" s="12">
        <f t="shared" si="0"/>
        <v>2.6423361840146979</v>
      </c>
    </row>
    <row r="48" spans="1:4" x14ac:dyDescent="0.2">
      <c r="A48" s="14">
        <v>1986</v>
      </c>
      <c r="B48" s="26">
        <v>1.0969166667000001</v>
      </c>
      <c r="C48" s="12">
        <v>0.89300019267999997</v>
      </c>
      <c r="D48" s="12">
        <f t="shared" si="0"/>
        <v>1.9819304483909439</v>
      </c>
    </row>
    <row r="49" spans="1:4" x14ac:dyDescent="0.2">
      <c r="A49" s="14">
        <v>1987</v>
      </c>
      <c r="B49" s="26">
        <v>1.1361666667000001</v>
      </c>
      <c r="C49" s="12">
        <v>0.93622956454999995</v>
      </c>
      <c r="D49" s="12">
        <f t="shared" si="0"/>
        <v>2.0060917879551385</v>
      </c>
    </row>
    <row r="50" spans="1:4" x14ac:dyDescent="0.2">
      <c r="A50" s="14">
        <v>1988</v>
      </c>
      <c r="B50" s="26">
        <v>1.18275</v>
      </c>
      <c r="C50" s="12">
        <v>0.91659800928000001</v>
      </c>
      <c r="D50" s="12">
        <f t="shared" si="0"/>
        <v>1.8866721792299277</v>
      </c>
    </row>
    <row r="51" spans="1:4" x14ac:dyDescent="0.2">
      <c r="A51" s="14">
        <v>1989</v>
      </c>
      <c r="B51" s="26">
        <v>1.2394166666999999</v>
      </c>
      <c r="C51" s="12">
        <v>0.99591997736000004</v>
      </c>
      <c r="D51" s="12">
        <f t="shared" si="0"/>
        <v>1.9562195940275311</v>
      </c>
    </row>
    <row r="52" spans="1:4" x14ac:dyDescent="0.2">
      <c r="A52" s="14">
        <v>1990</v>
      </c>
      <c r="B52" s="26">
        <v>1.3065833333000001</v>
      </c>
      <c r="C52" s="12">
        <v>1.1671051739</v>
      </c>
      <c r="D52" s="12">
        <f t="shared" si="0"/>
        <v>2.1746199739927796</v>
      </c>
    </row>
    <row r="53" spans="1:4" x14ac:dyDescent="0.2">
      <c r="A53" s="14">
        <v>1991</v>
      </c>
      <c r="B53" s="26">
        <v>1.3616666666999999</v>
      </c>
      <c r="C53" s="12">
        <v>1.1296590989999999</v>
      </c>
      <c r="D53" s="12">
        <f t="shared" si="0"/>
        <v>2.0197010490217178</v>
      </c>
    </row>
    <row r="54" spans="1:4" x14ac:dyDescent="0.2">
      <c r="A54" s="14">
        <v>1992</v>
      </c>
      <c r="B54" s="26">
        <v>1.4030833332999999</v>
      </c>
      <c r="C54" s="12">
        <v>1.1065610051999999</v>
      </c>
      <c r="D54" s="12">
        <f t="shared" si="0"/>
        <v>1.9200051268996288</v>
      </c>
    </row>
    <row r="55" spans="1:4" x14ac:dyDescent="0.2">
      <c r="A55" s="14">
        <v>1993</v>
      </c>
      <c r="B55" s="26">
        <v>1.44475</v>
      </c>
      <c r="C55" s="12">
        <v>1.1128309728000001</v>
      </c>
      <c r="D55" s="12">
        <f t="shared" si="0"/>
        <v>1.8751974075829669</v>
      </c>
    </row>
    <row r="56" spans="1:4" x14ac:dyDescent="0.2">
      <c r="A56" s="14">
        <v>1994</v>
      </c>
      <c r="B56" s="26">
        <v>1.4822500000000001</v>
      </c>
      <c r="C56" s="12">
        <v>1.1117698381000001</v>
      </c>
      <c r="D56" s="12">
        <f t="shared" si="0"/>
        <v>1.826013235239536</v>
      </c>
    </row>
    <row r="57" spans="1:4" x14ac:dyDescent="0.2">
      <c r="A57" s="14">
        <v>1995</v>
      </c>
      <c r="B57" s="26">
        <v>1.5238333333</v>
      </c>
      <c r="C57" s="12">
        <v>1.1095009425</v>
      </c>
      <c r="D57" s="12">
        <f t="shared" si="0"/>
        <v>1.7725589954582337</v>
      </c>
    </row>
    <row r="58" spans="1:4" x14ac:dyDescent="0.2">
      <c r="A58" s="14">
        <v>1996</v>
      </c>
      <c r="B58" s="26">
        <v>1.5685833333000001</v>
      </c>
      <c r="C58" s="12">
        <v>1.2359828091</v>
      </c>
      <c r="D58" s="12">
        <f t="shared" si="0"/>
        <v>1.9182946986659699</v>
      </c>
    </row>
    <row r="59" spans="1:4" x14ac:dyDescent="0.2">
      <c r="A59" s="14">
        <v>1997</v>
      </c>
      <c r="B59" s="26">
        <v>1.6052500000000001</v>
      </c>
      <c r="C59" s="12">
        <v>1.1939463228</v>
      </c>
      <c r="D59" s="12">
        <f t="shared" si="0"/>
        <v>1.8107254936252242</v>
      </c>
    </row>
    <row r="60" spans="1:4" x14ac:dyDescent="0.2">
      <c r="A60" s="14">
        <v>1998</v>
      </c>
      <c r="B60" s="26">
        <v>1.6300833333</v>
      </c>
      <c r="C60" s="12">
        <v>1.0444931364000001</v>
      </c>
      <c r="D60" s="12">
        <f t="shared" si="0"/>
        <v>1.5599341865489558</v>
      </c>
    </row>
    <row r="61" spans="1:4" x14ac:dyDescent="0.2">
      <c r="A61" s="14">
        <v>1999</v>
      </c>
      <c r="B61" s="26">
        <v>1.6658333332999999</v>
      </c>
      <c r="C61" s="12">
        <v>1.1245124877999999</v>
      </c>
      <c r="D61" s="12">
        <f t="shared" si="0"/>
        <v>1.6433997896871424</v>
      </c>
    </row>
    <row r="62" spans="1:4" x14ac:dyDescent="0.2">
      <c r="A62" s="14">
        <v>2000</v>
      </c>
      <c r="B62" s="26">
        <v>1.7219166667000001</v>
      </c>
      <c r="C62" s="12">
        <v>1.4953089741000001</v>
      </c>
      <c r="D62" s="12">
        <f t="shared" si="0"/>
        <v>2.1141183827780337</v>
      </c>
    </row>
    <row r="63" spans="1:4" x14ac:dyDescent="0.2">
      <c r="A63" s="14">
        <v>2001</v>
      </c>
      <c r="B63" s="26">
        <v>1.7704166667000001</v>
      </c>
      <c r="C63" s="12">
        <v>1.405056812</v>
      </c>
      <c r="D63" s="12">
        <f t="shared" si="0"/>
        <v>1.9320968297350971</v>
      </c>
    </row>
    <row r="64" spans="1:4" x14ac:dyDescent="0.2">
      <c r="A64" s="14">
        <v>2002</v>
      </c>
      <c r="B64" s="26">
        <v>1.7986666667</v>
      </c>
      <c r="C64" s="12">
        <v>1.3175738126000001</v>
      </c>
      <c r="D64" s="12">
        <f t="shared" si="0"/>
        <v>1.7833425038976127</v>
      </c>
    </row>
    <row r="65" spans="1:5" x14ac:dyDescent="0.2">
      <c r="A65" s="14">
        <v>2003</v>
      </c>
      <c r="B65" s="26">
        <v>1.84</v>
      </c>
      <c r="C65" s="12">
        <v>1.5062049219</v>
      </c>
      <c r="D65" s="12">
        <f t="shared" si="0"/>
        <v>1.9928597321658899</v>
      </c>
    </row>
    <row r="66" spans="1:5" x14ac:dyDescent="0.2">
      <c r="A66" s="14">
        <v>2004</v>
      </c>
      <c r="B66" s="26">
        <v>1.8890833332999999</v>
      </c>
      <c r="C66" s="12">
        <v>1.8107249843</v>
      </c>
      <c r="D66" s="12">
        <f t="shared" si="0"/>
        <v>2.3335218407107883</v>
      </c>
    </row>
    <row r="67" spans="1:5" x14ac:dyDescent="0.2">
      <c r="A67" s="14">
        <v>2005</v>
      </c>
      <c r="B67" s="26">
        <v>1.9526666667000001</v>
      </c>
      <c r="C67" s="12">
        <v>2.4036780125999999</v>
      </c>
      <c r="D67" s="12">
        <f t="shared" si="0"/>
        <v>2.9968062835200695</v>
      </c>
    </row>
    <row r="68" spans="1:5" x14ac:dyDescent="0.2">
      <c r="A68" s="14">
        <v>2006</v>
      </c>
      <c r="B68" s="26">
        <v>2.0155833332999999</v>
      </c>
      <c r="C68" s="12">
        <v>2.7084134665000001</v>
      </c>
      <c r="D68" s="12">
        <f t="shared" si="0"/>
        <v>3.2713325759906531</v>
      </c>
    </row>
    <row r="69" spans="1:5" x14ac:dyDescent="0.2">
      <c r="A69" s="14">
        <v>2007</v>
      </c>
      <c r="B69" s="26">
        <v>2.0734416667</v>
      </c>
      <c r="C69" s="12">
        <v>2.8840432308000001</v>
      </c>
      <c r="D69" s="12">
        <f t="shared" si="0"/>
        <v>3.3862610626177805</v>
      </c>
    </row>
    <row r="70" spans="1:5" x14ac:dyDescent="0.2">
      <c r="A70" s="14">
        <v>2008</v>
      </c>
      <c r="B70" s="26">
        <v>2.1525425</v>
      </c>
      <c r="C70" s="12">
        <v>3.8272414573</v>
      </c>
      <c r="D70" s="12">
        <f t="shared" si="0"/>
        <v>4.3285717409819684</v>
      </c>
    </row>
    <row r="71" spans="1:5" x14ac:dyDescent="0.2">
      <c r="A71" s="14">
        <v>2009</v>
      </c>
      <c r="B71" s="26">
        <v>2.1456466666999998</v>
      </c>
      <c r="C71" s="12">
        <v>2.4686337956000002</v>
      </c>
      <c r="D71" s="12">
        <f t="shared" si="0"/>
        <v>2.8009732185619338</v>
      </c>
    </row>
    <row r="72" spans="1:5" x14ac:dyDescent="0.2">
      <c r="A72" s="14">
        <v>2010</v>
      </c>
      <c r="B72" s="26">
        <v>2.1807616667</v>
      </c>
      <c r="C72" s="12">
        <v>2.993795038</v>
      </c>
      <c r="D72" s="12">
        <f t="shared" si="0"/>
        <v>3.342137798221759</v>
      </c>
    </row>
    <row r="73" spans="1:5" x14ac:dyDescent="0.2">
      <c r="A73" s="14">
        <v>2011</v>
      </c>
      <c r="B73" s="26">
        <v>2.2492299999999998</v>
      </c>
      <c r="C73" s="12">
        <v>3.8526249602</v>
      </c>
      <c r="D73" s="12">
        <f t="shared" si="0"/>
        <v>4.169974113855293</v>
      </c>
    </row>
    <row r="74" spans="1:5" x14ac:dyDescent="0.2">
      <c r="A74" s="14">
        <v>2012</v>
      </c>
      <c r="B74" s="26">
        <v>2.2959633333</v>
      </c>
      <c r="C74" s="12">
        <v>3.9710496667999999</v>
      </c>
      <c r="D74" s="12">
        <f>C74*$B$81/B74</f>
        <v>4.2106666765135428</v>
      </c>
    </row>
    <row r="75" spans="1:5" x14ac:dyDescent="0.2">
      <c r="A75" s="14">
        <v>2013</v>
      </c>
      <c r="B75" s="26">
        <v>2.3296358332999998</v>
      </c>
      <c r="C75" s="12">
        <v>3.9200913696000002</v>
      </c>
      <c r="D75" s="12">
        <f>C75*$B$81/B75</f>
        <v>4.0965536257819544</v>
      </c>
    </row>
    <row r="76" spans="1:5" x14ac:dyDescent="0.2">
      <c r="A76" s="14">
        <v>2014</v>
      </c>
      <c r="B76" s="26">
        <v>2.3671466667000001</v>
      </c>
      <c r="C76" s="12">
        <v>3.8270321331999999</v>
      </c>
      <c r="D76" s="12">
        <f>C76*$B$81/B76</f>
        <v>3.9359306153143869</v>
      </c>
    </row>
    <row r="77" spans="1:5" x14ac:dyDescent="0.2">
      <c r="A77" s="14">
        <v>2015</v>
      </c>
      <c r="B77" s="26">
        <v>2.3699516667</v>
      </c>
      <c r="C77" s="12">
        <v>2.7071062419</v>
      </c>
      <c r="D77" s="12">
        <f t="shared" ref="D77" si="2">C77*$B$81/B77</f>
        <v>2.780841933163682</v>
      </c>
      <c r="E77" s="10" t="s">
        <v>182</v>
      </c>
    </row>
    <row r="78" spans="1:5" x14ac:dyDescent="0.2">
      <c r="A78" s="14">
        <v>2016</v>
      </c>
      <c r="B78" s="26">
        <v>2.4001991481</v>
      </c>
      <c r="C78" s="12">
        <v>2.3105521527000001</v>
      </c>
      <c r="D78" s="12">
        <f t="shared" si="0"/>
        <v>2.3435757247099911</v>
      </c>
      <c r="E78" s="10" t="s">
        <v>183</v>
      </c>
    </row>
    <row r="79" spans="1:5" x14ac:dyDescent="0.2">
      <c r="A79" s="14">
        <v>2017</v>
      </c>
      <c r="B79" s="27">
        <v>2.4596459167</v>
      </c>
      <c r="C79" s="21">
        <v>2.7270895864</v>
      </c>
      <c r="D79" s="21">
        <f t="shared" si="0"/>
        <v>2.6992139239929913</v>
      </c>
      <c r="E79" s="22">
        <v>1</v>
      </c>
    </row>
    <row r="80" spans="1:5" x14ac:dyDescent="0.2">
      <c r="A80" s="14">
        <v>2018</v>
      </c>
      <c r="B80" s="27">
        <v>2.5209538333000001</v>
      </c>
      <c r="C80" s="21">
        <v>2.8380743767999999</v>
      </c>
      <c r="D80" s="21">
        <f t="shared" ref="D80" si="3">C80*$B$81/B80</f>
        <v>2.7407496842465506</v>
      </c>
      <c r="E80" s="22">
        <v>1</v>
      </c>
    </row>
    <row r="81" spans="1:5" x14ac:dyDescent="0.2">
      <c r="A81" s="15" t="str">
        <f>"Base CPI ("&amp;TEXT('Notes and Sources'!$G$7,"m/yyyy")&amp;")"</f>
        <v>Base CPI (1/2017)</v>
      </c>
      <c r="B81" s="28">
        <v>2.434504</v>
      </c>
      <c r="C81" s="16"/>
      <c r="D81" s="16"/>
      <c r="E81" s="20"/>
    </row>
    <row r="82" spans="1:5" x14ac:dyDescent="0.2">
      <c r="A82" s="42" t="str">
        <f>A1&amp;" "&amp;TEXT(C1,"Mmmm yyyy")</f>
        <v>EIA Short-Term Energy Outlook, January 2017</v>
      </c>
      <c r="B82" s="42"/>
      <c r="C82" s="42"/>
      <c r="D82" s="42"/>
      <c r="E82" s="42"/>
    </row>
    <row r="83" spans="1:5" x14ac:dyDescent="0.2">
      <c r="A83" s="37" t="s">
        <v>184</v>
      </c>
      <c r="B83" s="37"/>
      <c r="C83" s="37"/>
      <c r="D83" s="37"/>
      <c r="E83" s="37"/>
    </row>
    <row r="84" spans="1:5" x14ac:dyDescent="0.2">
      <c r="A84" s="34" t="str">
        <f>"Real Price ("&amp;TEXT($C$1,"mmm yyyy")&amp;" $)"</f>
        <v>Real Price (Jan 2017 $)</v>
      </c>
      <c r="B84" s="34"/>
      <c r="C84" s="34"/>
      <c r="D84" s="34"/>
      <c r="E84" s="34"/>
    </row>
    <row r="85" spans="1:5" x14ac:dyDescent="0.2">
      <c r="A85" s="38" t="s">
        <v>167</v>
      </c>
      <c r="B85" s="38"/>
      <c r="C85" s="38"/>
      <c r="D85" s="38"/>
      <c r="E85" s="38"/>
    </row>
  </sheetData>
  <mergeCells count="6">
    <mergeCell ref="A85:E85"/>
    <mergeCell ref="C39:D39"/>
    <mergeCell ref="A1:B1"/>
    <mergeCell ref="C1:D1"/>
    <mergeCell ref="A82:E82"/>
    <mergeCell ref="A83:E83"/>
  </mergeCells>
  <phoneticPr fontId="3" type="noConversion"/>
  <hyperlinks>
    <hyperlink ref="A3" location="Contents!B4" display="Return to Contents"/>
    <hyperlink ref="A85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0" t="s">
        <v>168</v>
      </c>
      <c r="B1" s="40"/>
      <c r="C1" s="41">
        <f>'Notes and Sources'!$G$7</f>
        <v>42745</v>
      </c>
      <c r="D1" s="41"/>
    </row>
    <row r="2" spans="1:4" ht="15.75" x14ac:dyDescent="0.25">
      <c r="A2" s="11" t="s">
        <v>180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9" t="s">
        <v>179</v>
      </c>
      <c r="D39" s="39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35</v>
      </c>
      <c r="B41" s="26">
        <v>0.69199999999999995</v>
      </c>
      <c r="C41" s="12">
        <v>0.62624480502000002</v>
      </c>
      <c r="D41" s="12">
        <f t="shared" ref="D41:D62" si="0">C41*$B$201/B41</f>
        <v>2.2031726630063728</v>
      </c>
    </row>
    <row r="42" spans="1:4" x14ac:dyDescent="0.2">
      <c r="A42" s="14" t="s">
        <v>36</v>
      </c>
      <c r="B42" s="26">
        <v>0.71399999999999997</v>
      </c>
      <c r="C42" s="12">
        <v>0.73837115453000002</v>
      </c>
      <c r="D42" s="12">
        <f t="shared" si="0"/>
        <v>2.5176015814956627</v>
      </c>
    </row>
    <row r="43" spans="1:4" x14ac:dyDescent="0.2">
      <c r="A43" s="14" t="s">
        <v>37</v>
      </c>
      <c r="B43" s="26">
        <v>0.73699999999999999</v>
      </c>
      <c r="C43" s="12">
        <v>0.88059916101000002</v>
      </c>
      <c r="D43" s="12">
        <f t="shared" si="0"/>
        <v>2.9088496334809895</v>
      </c>
    </row>
    <row r="44" spans="1:4" x14ac:dyDescent="0.2">
      <c r="A44" s="14" t="s">
        <v>38</v>
      </c>
      <c r="B44" s="26">
        <v>0.76033333332999997</v>
      </c>
      <c r="C44" s="12">
        <v>0.94782711925999996</v>
      </c>
      <c r="D44" s="12">
        <f t="shared" si="0"/>
        <v>3.034838553034279</v>
      </c>
    </row>
    <row r="45" spans="1:4" x14ac:dyDescent="0.2">
      <c r="A45" s="14" t="s">
        <v>39</v>
      </c>
      <c r="B45" s="26">
        <v>0.79033333333</v>
      </c>
      <c r="C45" s="12">
        <v>1.0206383590999999</v>
      </c>
      <c r="D45" s="12">
        <f t="shared" ref="D45:D48" si="1">C45*$B$201/B45</f>
        <v>3.1439242949719937</v>
      </c>
    </row>
    <row r="46" spans="1:4" x14ac:dyDescent="0.2">
      <c r="A46" s="14" t="s">
        <v>40</v>
      </c>
      <c r="B46" s="26">
        <v>0.81699999999999995</v>
      </c>
      <c r="C46" s="12">
        <v>1.0502210926</v>
      </c>
      <c r="D46" s="12">
        <f t="shared" si="1"/>
        <v>3.1294583241359493</v>
      </c>
    </row>
    <row r="47" spans="1:4" x14ac:dyDescent="0.2">
      <c r="A47" s="14" t="s">
        <v>41</v>
      </c>
      <c r="B47" s="26">
        <v>0.83233333333000004</v>
      </c>
      <c r="C47" s="12">
        <v>1.0407326081999999</v>
      </c>
      <c r="D47" s="12">
        <f t="shared" si="1"/>
        <v>3.0440541020466312</v>
      </c>
    </row>
    <row r="48" spans="1:4" x14ac:dyDescent="0.2">
      <c r="A48" s="14" t="s">
        <v>42</v>
      </c>
      <c r="B48" s="26">
        <v>0.85566666667000002</v>
      </c>
      <c r="C48" s="12">
        <v>1.0668934989000001</v>
      </c>
      <c r="D48" s="12">
        <f t="shared" si="1"/>
        <v>3.035477005028353</v>
      </c>
    </row>
    <row r="49" spans="1:4" x14ac:dyDescent="0.2">
      <c r="A49" s="14" t="s">
        <v>43</v>
      </c>
      <c r="B49" s="26">
        <v>0.87933333332999997</v>
      </c>
      <c r="C49" s="12">
        <v>1.1790361053</v>
      </c>
      <c r="D49" s="12">
        <f t="shared" si="0"/>
        <v>3.2642548686597639</v>
      </c>
    </row>
    <row r="50" spans="1:4" x14ac:dyDescent="0.2">
      <c r="A50" s="14" t="s">
        <v>44</v>
      </c>
      <c r="B50" s="26">
        <v>0.89766666666999995</v>
      </c>
      <c r="C50" s="12">
        <v>1.1994297314</v>
      </c>
      <c r="D50" s="12">
        <f t="shared" si="0"/>
        <v>3.2528961887872812</v>
      </c>
    </row>
    <row r="51" spans="1:4" x14ac:dyDescent="0.2">
      <c r="A51" s="14" t="s">
        <v>45</v>
      </c>
      <c r="B51" s="26">
        <v>0.92266666666999997</v>
      </c>
      <c r="C51" s="12">
        <v>1.1787485818000001</v>
      </c>
      <c r="D51" s="12">
        <f t="shared" si="0"/>
        <v>3.1101894552486202</v>
      </c>
    </row>
    <row r="52" spans="1:4" x14ac:dyDescent="0.2">
      <c r="A52" s="14" t="s">
        <v>46</v>
      </c>
      <c r="B52" s="26">
        <v>0.93766666666999998</v>
      </c>
      <c r="C52" s="12">
        <v>1.1886519765000001</v>
      </c>
      <c r="D52" s="12">
        <f t="shared" si="0"/>
        <v>3.08614787563477</v>
      </c>
    </row>
    <row r="53" spans="1:4" x14ac:dyDescent="0.2">
      <c r="A53" s="14" t="s">
        <v>47</v>
      </c>
      <c r="B53" s="26">
        <v>0.94599999999999995</v>
      </c>
      <c r="C53" s="12">
        <v>1.1623616913999999</v>
      </c>
      <c r="D53" s="12">
        <f t="shared" si="0"/>
        <v>2.9913046375899213</v>
      </c>
    </row>
    <row r="54" spans="1:4" x14ac:dyDescent="0.2">
      <c r="A54" s="14" t="s">
        <v>48</v>
      </c>
      <c r="B54" s="26">
        <v>0.95966666667</v>
      </c>
      <c r="C54" s="12">
        <v>1.1236853874999999</v>
      </c>
      <c r="D54" s="12">
        <f t="shared" si="0"/>
        <v>2.8505903827031585</v>
      </c>
    </row>
    <row r="55" spans="1:4" x14ac:dyDescent="0.2">
      <c r="A55" s="14" t="s">
        <v>49</v>
      </c>
      <c r="B55" s="26">
        <v>0.97633333333000005</v>
      </c>
      <c r="C55" s="12">
        <v>1.1478355644</v>
      </c>
      <c r="D55" s="12">
        <f t="shared" si="0"/>
        <v>2.8621477701095235</v>
      </c>
    </row>
    <row r="56" spans="1:4" x14ac:dyDescent="0.2">
      <c r="A56" s="14" t="s">
        <v>50</v>
      </c>
      <c r="B56" s="26">
        <v>0.97933333333000006</v>
      </c>
      <c r="C56" s="12">
        <v>1.1713967598999999</v>
      </c>
      <c r="D56" s="12">
        <f t="shared" si="0"/>
        <v>2.9119504059632018</v>
      </c>
    </row>
    <row r="57" spans="1:4" x14ac:dyDescent="0.2">
      <c r="A57" s="14" t="s">
        <v>51</v>
      </c>
      <c r="B57" s="26">
        <v>0.98</v>
      </c>
      <c r="C57" s="12">
        <v>1.0967498921000001</v>
      </c>
      <c r="D57" s="12">
        <f t="shared" si="0"/>
        <v>2.7245326523643043</v>
      </c>
    </row>
    <row r="58" spans="1:4" x14ac:dyDescent="0.2">
      <c r="A58" s="14" t="s">
        <v>52</v>
      </c>
      <c r="B58" s="26">
        <v>0.99133333332999996</v>
      </c>
      <c r="C58" s="12">
        <v>1.1538942968000001</v>
      </c>
      <c r="D58" s="12">
        <f t="shared" si="0"/>
        <v>2.8337191807124076</v>
      </c>
    </row>
    <row r="59" spans="1:4" x14ac:dyDescent="0.2">
      <c r="A59" s="14" t="s">
        <v>53</v>
      </c>
      <c r="B59" s="26">
        <v>1.0009999999999999</v>
      </c>
      <c r="C59" s="12">
        <v>1.1501768836999999</v>
      </c>
      <c r="D59" s="12">
        <f t="shared" si="0"/>
        <v>2.7973129111640209</v>
      </c>
    </row>
    <row r="60" spans="1:4" x14ac:dyDescent="0.2">
      <c r="A60" s="14" t="s">
        <v>54</v>
      </c>
      <c r="B60" s="26">
        <v>1.0109999999999999</v>
      </c>
      <c r="C60" s="12">
        <v>1.14325553</v>
      </c>
      <c r="D60" s="12">
        <f t="shared" si="0"/>
        <v>2.7529774093047679</v>
      </c>
    </row>
    <row r="61" spans="1:4" x14ac:dyDescent="0.2">
      <c r="A61" s="14" t="s">
        <v>55</v>
      </c>
      <c r="B61" s="26">
        <v>1.0253333333000001</v>
      </c>
      <c r="C61" s="12">
        <v>1.1614148849000001</v>
      </c>
      <c r="D61" s="12">
        <f t="shared" si="0"/>
        <v>2.7576097363854126</v>
      </c>
    </row>
    <row r="62" spans="1:4" x14ac:dyDescent="0.2">
      <c r="A62" s="14" t="s">
        <v>56</v>
      </c>
      <c r="B62" s="26">
        <v>1.0349999999999999</v>
      </c>
      <c r="C62" s="12">
        <v>1.1404266594000001</v>
      </c>
      <c r="D62" s="12">
        <f t="shared" si="0"/>
        <v>2.6824862454260274</v>
      </c>
    </row>
    <row r="63" spans="1:4" x14ac:dyDescent="0.2">
      <c r="A63" s="14" t="s">
        <v>57</v>
      </c>
      <c r="B63" s="26">
        <v>1.044</v>
      </c>
      <c r="C63" s="12">
        <v>1.169123822</v>
      </c>
      <c r="D63" s="12">
        <f t="shared" ref="D63:D94" si="2">C63*$B$201/B63</f>
        <v>2.7262802884619615</v>
      </c>
    </row>
    <row r="64" spans="1:4" x14ac:dyDescent="0.2">
      <c r="A64" s="14" t="s">
        <v>58</v>
      </c>
      <c r="B64" s="26">
        <v>1.0529999999999999</v>
      </c>
      <c r="C64" s="12">
        <v>1.1808490754000001</v>
      </c>
      <c r="D64" s="12">
        <f t="shared" si="2"/>
        <v>2.7300871770727464</v>
      </c>
    </row>
    <row r="65" spans="1:4" x14ac:dyDescent="0.2">
      <c r="A65" s="14" t="s">
        <v>59</v>
      </c>
      <c r="B65" s="26">
        <v>1.0626666667</v>
      </c>
      <c r="C65" s="12">
        <v>1.1539085488</v>
      </c>
      <c r="D65" s="12">
        <f t="shared" si="2"/>
        <v>2.6435335422832602</v>
      </c>
    </row>
    <row r="66" spans="1:4" x14ac:dyDescent="0.2">
      <c r="A66" s="14" t="s">
        <v>60</v>
      </c>
      <c r="B66" s="26">
        <v>1.0723333333</v>
      </c>
      <c r="C66" s="12">
        <v>1.1607203555000001</v>
      </c>
      <c r="D66" s="12">
        <f t="shared" si="2"/>
        <v>2.6351678723351051</v>
      </c>
    </row>
    <row r="67" spans="1:4" x14ac:dyDescent="0.2">
      <c r="A67" s="14" t="s">
        <v>61</v>
      </c>
      <c r="B67" s="26">
        <v>1.079</v>
      </c>
      <c r="C67" s="12">
        <v>1.1435154681999999</v>
      </c>
      <c r="D67" s="12">
        <f t="shared" si="2"/>
        <v>2.5800676379933019</v>
      </c>
    </row>
    <row r="68" spans="1:4" x14ac:dyDescent="0.2">
      <c r="A68" s="14" t="s">
        <v>62</v>
      </c>
      <c r="B68" s="26">
        <v>1.0900000000000001</v>
      </c>
      <c r="C68" s="12">
        <v>1.2124276599999999</v>
      </c>
      <c r="D68" s="12">
        <f t="shared" si="2"/>
        <v>2.7079449431015044</v>
      </c>
    </row>
    <row r="69" spans="1:4" x14ac:dyDescent="0.2">
      <c r="A69" s="14" t="s">
        <v>63</v>
      </c>
      <c r="B69" s="26">
        <v>1.0956666666999999</v>
      </c>
      <c r="C69" s="12">
        <v>1.0479419569999999</v>
      </c>
      <c r="D69" s="12">
        <f t="shared" si="2"/>
        <v>2.3284626279343286</v>
      </c>
    </row>
    <row r="70" spans="1:4" x14ac:dyDescent="0.2">
      <c r="A70" s="14" t="s">
        <v>64</v>
      </c>
      <c r="B70" s="26">
        <v>1.0903333333</v>
      </c>
      <c r="C70" s="12">
        <v>0.87482223353999999</v>
      </c>
      <c r="D70" s="12">
        <f t="shared" si="2"/>
        <v>1.9533092879001903</v>
      </c>
    </row>
    <row r="71" spans="1:4" x14ac:dyDescent="0.2">
      <c r="A71" s="14" t="s">
        <v>65</v>
      </c>
      <c r="B71" s="26">
        <v>1.097</v>
      </c>
      <c r="C71" s="12">
        <v>0.80560704714999998</v>
      </c>
      <c r="D71" s="12">
        <f t="shared" si="2"/>
        <v>1.7878337089470042</v>
      </c>
    </row>
    <row r="72" spans="1:4" x14ac:dyDescent="0.2">
      <c r="A72" s="14" t="s">
        <v>66</v>
      </c>
      <c r="B72" s="26">
        <v>1.1046666667</v>
      </c>
      <c r="C72" s="12">
        <v>0.82793954318999996</v>
      </c>
      <c r="D72" s="12">
        <f t="shared" si="2"/>
        <v>1.8246428451358536</v>
      </c>
    </row>
    <row r="73" spans="1:4" x14ac:dyDescent="0.2">
      <c r="A73" s="14" t="s">
        <v>67</v>
      </c>
      <c r="B73" s="26">
        <v>1.1180000000000001</v>
      </c>
      <c r="C73" s="12">
        <v>0.89761114489000005</v>
      </c>
      <c r="D73" s="12">
        <f t="shared" si="2"/>
        <v>1.9545956374591098</v>
      </c>
    </row>
    <row r="74" spans="1:4" x14ac:dyDescent="0.2">
      <c r="A74" s="14" t="s">
        <v>68</v>
      </c>
      <c r="B74" s="26">
        <v>1.1306666667</v>
      </c>
      <c r="C74" s="12">
        <v>0.91150460212999995</v>
      </c>
      <c r="D74" s="12">
        <f t="shared" si="2"/>
        <v>1.9626134432533666</v>
      </c>
    </row>
    <row r="75" spans="1:4" x14ac:dyDescent="0.2">
      <c r="A75" s="14" t="s">
        <v>69</v>
      </c>
      <c r="B75" s="26">
        <v>1.1426666667000001</v>
      </c>
      <c r="C75" s="12">
        <v>0.95841794929000002</v>
      </c>
      <c r="D75" s="12">
        <f t="shared" si="2"/>
        <v>2.041953615359017</v>
      </c>
    </row>
    <row r="76" spans="1:4" x14ac:dyDescent="0.2">
      <c r="A76" s="14" t="s">
        <v>70</v>
      </c>
      <c r="B76" s="26">
        <v>1.1533333333</v>
      </c>
      <c r="C76" s="12">
        <v>0.97803305625000003</v>
      </c>
      <c r="D76" s="12">
        <f t="shared" si="2"/>
        <v>2.0644728794580915</v>
      </c>
    </row>
    <row r="77" spans="1:4" x14ac:dyDescent="0.2">
      <c r="A77" s="14" t="s">
        <v>71</v>
      </c>
      <c r="B77" s="26">
        <v>1.1623333333000001</v>
      </c>
      <c r="C77" s="12">
        <v>0.93602695735999997</v>
      </c>
      <c r="D77" s="12">
        <f t="shared" si="2"/>
        <v>1.9605059121302835</v>
      </c>
    </row>
    <row r="78" spans="1:4" x14ac:dyDescent="0.2">
      <c r="A78" s="14" t="s">
        <v>72</v>
      </c>
      <c r="B78" s="26">
        <v>1.1756666667</v>
      </c>
      <c r="C78" s="12">
        <v>0.93033314954000002</v>
      </c>
      <c r="D78" s="12">
        <f t="shared" si="2"/>
        <v>1.9264812365949922</v>
      </c>
    </row>
    <row r="79" spans="1:4" x14ac:dyDescent="0.2">
      <c r="A79" s="14" t="s">
        <v>73</v>
      </c>
      <c r="B79" s="26">
        <v>1.19</v>
      </c>
      <c r="C79" s="12">
        <v>0.90024906889</v>
      </c>
      <c r="D79" s="12">
        <f t="shared" si="2"/>
        <v>1.8417310581588073</v>
      </c>
    </row>
    <row r="80" spans="1:4" x14ac:dyDescent="0.2">
      <c r="A80" s="14" t="s">
        <v>74</v>
      </c>
      <c r="B80" s="26">
        <v>1.2030000000000001</v>
      </c>
      <c r="C80" s="12">
        <v>0.89895007116000003</v>
      </c>
      <c r="D80" s="12">
        <f t="shared" si="2"/>
        <v>1.8191999534823811</v>
      </c>
    </row>
    <row r="81" spans="1:4" x14ac:dyDescent="0.2">
      <c r="A81" s="14" t="s">
        <v>75</v>
      </c>
      <c r="B81" s="26">
        <v>1.2166666666999999</v>
      </c>
      <c r="C81" s="12">
        <v>0.94976918531999999</v>
      </c>
      <c r="D81" s="12">
        <f t="shared" si="2"/>
        <v>1.9004522306917258</v>
      </c>
    </row>
    <row r="82" spans="1:4" x14ac:dyDescent="0.2">
      <c r="A82" s="14" t="s">
        <v>76</v>
      </c>
      <c r="B82" s="26">
        <v>1.2363333332999999</v>
      </c>
      <c r="C82" s="12">
        <v>0.98922454988999997</v>
      </c>
      <c r="D82" s="12">
        <f t="shared" si="2"/>
        <v>1.947914093019953</v>
      </c>
    </row>
    <row r="83" spans="1:4" x14ac:dyDescent="0.2">
      <c r="A83" s="14" t="s">
        <v>77</v>
      </c>
      <c r="B83" s="26">
        <v>1.246</v>
      </c>
      <c r="C83" s="12">
        <v>0.97018572674000003</v>
      </c>
      <c r="D83" s="12">
        <f t="shared" si="2"/>
        <v>1.8956027548085372</v>
      </c>
    </row>
    <row r="84" spans="1:4" x14ac:dyDescent="0.2">
      <c r="A84" s="14" t="s">
        <v>78</v>
      </c>
      <c r="B84" s="26">
        <v>1.2586666666999999</v>
      </c>
      <c r="C84" s="12">
        <v>1.0677012427999999</v>
      </c>
      <c r="D84" s="12">
        <f t="shared" si="2"/>
        <v>2.0651400527007944</v>
      </c>
    </row>
    <row r="85" spans="1:4" x14ac:dyDescent="0.2">
      <c r="A85" s="14" t="s">
        <v>79</v>
      </c>
      <c r="B85" s="26">
        <v>1.2803333333</v>
      </c>
      <c r="C85" s="12">
        <v>1.1004075697</v>
      </c>
      <c r="D85" s="12">
        <f t="shared" si="2"/>
        <v>2.0923821636042761</v>
      </c>
    </row>
    <row r="86" spans="1:4" x14ac:dyDescent="0.2">
      <c r="A86" s="14" t="s">
        <v>80</v>
      </c>
      <c r="B86" s="26">
        <v>1.2929999999999999</v>
      </c>
      <c r="C86" s="12">
        <v>0.99993238909000004</v>
      </c>
      <c r="D86" s="12">
        <f t="shared" si="2"/>
        <v>1.8827064199297461</v>
      </c>
    </row>
    <row r="87" spans="1:4" x14ac:dyDescent="0.2">
      <c r="A87" s="14" t="s">
        <v>81</v>
      </c>
      <c r="B87" s="26">
        <v>1.3153333332999999</v>
      </c>
      <c r="C87" s="12">
        <v>1.1756138984</v>
      </c>
      <c r="D87" s="12">
        <f t="shared" si="2"/>
        <v>2.175902233793404</v>
      </c>
    </row>
    <row r="88" spans="1:4" x14ac:dyDescent="0.2">
      <c r="A88" s="14" t="s">
        <v>82</v>
      </c>
      <c r="B88" s="26">
        <v>1.3376666666999999</v>
      </c>
      <c r="C88" s="12">
        <v>1.4022599871999999</v>
      </c>
      <c r="D88" s="12">
        <f t="shared" si="2"/>
        <v>2.5520614610963968</v>
      </c>
    </row>
    <row r="89" spans="1:4" x14ac:dyDescent="0.2">
      <c r="A89" s="14" t="s">
        <v>83</v>
      </c>
      <c r="B89" s="26">
        <v>1.3476666666999999</v>
      </c>
      <c r="C89" s="12">
        <v>1.1895787927999999</v>
      </c>
      <c r="D89" s="12">
        <f t="shared" si="2"/>
        <v>2.1489248053290679</v>
      </c>
    </row>
    <row r="90" spans="1:4" x14ac:dyDescent="0.2">
      <c r="A90" s="14" t="s">
        <v>84</v>
      </c>
      <c r="B90" s="26">
        <v>1.3556666666999999</v>
      </c>
      <c r="C90" s="12">
        <v>1.0889876516000001</v>
      </c>
      <c r="D90" s="12">
        <f t="shared" si="2"/>
        <v>1.9556022574666487</v>
      </c>
    </row>
    <row r="91" spans="1:4" x14ac:dyDescent="0.2">
      <c r="A91" s="14" t="s">
        <v>85</v>
      </c>
      <c r="B91" s="26">
        <v>1.3660000000000001</v>
      </c>
      <c r="C91" s="12">
        <v>1.0928622403999999</v>
      </c>
      <c r="D91" s="12">
        <f t="shared" si="2"/>
        <v>1.9477141256974826</v>
      </c>
    </row>
    <row r="92" spans="1:4" x14ac:dyDescent="0.2">
      <c r="A92" s="14" t="s">
        <v>86</v>
      </c>
      <c r="B92" s="26">
        <v>1.3773333333</v>
      </c>
      <c r="C92" s="12">
        <v>1.1455416413999999</v>
      </c>
      <c r="D92" s="12">
        <f t="shared" si="2"/>
        <v>2.0248008530172017</v>
      </c>
    </row>
    <row r="93" spans="1:4" x14ac:dyDescent="0.2">
      <c r="A93" s="14" t="s">
        <v>87</v>
      </c>
      <c r="B93" s="26">
        <v>1.3866666667000001</v>
      </c>
      <c r="C93" s="12">
        <v>1.0623219702</v>
      </c>
      <c r="D93" s="12">
        <f t="shared" si="2"/>
        <v>1.8650676098636623</v>
      </c>
    </row>
    <row r="94" spans="1:4" x14ac:dyDescent="0.2">
      <c r="A94" s="14" t="s">
        <v>88</v>
      </c>
      <c r="B94" s="26">
        <v>1.3973333333</v>
      </c>
      <c r="C94" s="12">
        <v>1.1037924743</v>
      </c>
      <c r="D94" s="12">
        <f t="shared" si="2"/>
        <v>1.9230824383950502</v>
      </c>
    </row>
    <row r="95" spans="1:4" x14ac:dyDescent="0.2">
      <c r="A95" s="14" t="s">
        <v>89</v>
      </c>
      <c r="B95" s="26">
        <v>1.4079999999999999</v>
      </c>
      <c r="C95" s="12">
        <v>1.1283877541</v>
      </c>
      <c r="D95" s="12">
        <f t="shared" ref="D95:D126" si="3">C95*$B$201/B95</f>
        <v>1.9510401284854166</v>
      </c>
    </row>
    <row r="96" spans="1:4" x14ac:dyDescent="0.2">
      <c r="A96" s="14" t="s">
        <v>90</v>
      </c>
      <c r="B96" s="26">
        <v>1.4203333332999999</v>
      </c>
      <c r="C96" s="12">
        <v>1.1333600049999999</v>
      </c>
      <c r="D96" s="12">
        <f t="shared" si="3"/>
        <v>1.9426210741684631</v>
      </c>
    </row>
    <row r="97" spans="1:4" x14ac:dyDescent="0.2">
      <c r="A97" s="14" t="s">
        <v>91</v>
      </c>
      <c r="B97" s="26">
        <v>1.4306666667000001</v>
      </c>
      <c r="C97" s="12">
        <v>1.0957716301</v>
      </c>
      <c r="D97" s="12">
        <f t="shared" si="3"/>
        <v>1.8646275045453047</v>
      </c>
    </row>
    <row r="98" spans="1:4" x14ac:dyDescent="0.2">
      <c r="A98" s="14" t="s">
        <v>92</v>
      </c>
      <c r="B98" s="26">
        <v>1.4410000000000001</v>
      </c>
      <c r="C98" s="12">
        <v>1.1003130007999999</v>
      </c>
      <c r="D98" s="12">
        <f t="shared" si="3"/>
        <v>1.8589288006242908</v>
      </c>
    </row>
    <row r="99" spans="1:4" x14ac:dyDescent="0.2">
      <c r="A99" s="14" t="s">
        <v>93</v>
      </c>
      <c r="B99" s="26">
        <v>1.4476666667</v>
      </c>
      <c r="C99" s="12">
        <v>1.0810277595</v>
      </c>
      <c r="D99" s="12">
        <f t="shared" si="3"/>
        <v>1.8179367289107922</v>
      </c>
    </row>
    <row r="100" spans="1:4" x14ac:dyDescent="0.2">
      <c r="A100" s="14" t="s">
        <v>94</v>
      </c>
      <c r="B100" s="26">
        <v>1.4596666667</v>
      </c>
      <c r="C100" s="12">
        <v>1.1671666482</v>
      </c>
      <c r="D100" s="12">
        <f t="shared" si="3"/>
        <v>1.9466580545635563</v>
      </c>
    </row>
    <row r="101" spans="1:4" x14ac:dyDescent="0.2">
      <c r="A101" s="14" t="s">
        <v>95</v>
      </c>
      <c r="B101" s="26">
        <v>1.4670000000000001</v>
      </c>
      <c r="C101" s="12">
        <v>1.1017601641000001</v>
      </c>
      <c r="D101" s="12">
        <f t="shared" si="3"/>
        <v>1.8283841353388595</v>
      </c>
    </row>
    <row r="102" spans="1:4" x14ac:dyDescent="0.2">
      <c r="A102" s="14" t="s">
        <v>96</v>
      </c>
      <c r="B102" s="26">
        <v>1.4753333333</v>
      </c>
      <c r="C102" s="12">
        <v>1.1033554375000001</v>
      </c>
      <c r="D102" s="12">
        <f t="shared" si="3"/>
        <v>1.8206890371054156</v>
      </c>
    </row>
    <row r="103" spans="1:4" x14ac:dyDescent="0.2">
      <c r="A103" s="14" t="s">
        <v>97</v>
      </c>
      <c r="B103" s="26">
        <v>1.4890000000000001</v>
      </c>
      <c r="C103" s="12">
        <v>1.1197088160999999</v>
      </c>
      <c r="D103" s="12">
        <f t="shared" si="3"/>
        <v>1.8307156424652211</v>
      </c>
    </row>
    <row r="104" spans="1:4" x14ac:dyDescent="0.2">
      <c r="A104" s="14" t="s">
        <v>98</v>
      </c>
      <c r="B104" s="26">
        <v>1.4976666667</v>
      </c>
      <c r="C104" s="12">
        <v>1.1221127178999999</v>
      </c>
      <c r="D104" s="12">
        <f t="shared" si="3"/>
        <v>1.8240293123420568</v>
      </c>
    </row>
    <row r="105" spans="1:4" x14ac:dyDescent="0.2">
      <c r="A105" s="14" t="s">
        <v>99</v>
      </c>
      <c r="B105" s="26">
        <v>1.5086666666999999</v>
      </c>
      <c r="C105" s="12">
        <v>1.0913314833000001</v>
      </c>
      <c r="D105" s="12">
        <f t="shared" si="3"/>
        <v>1.7610589005928512</v>
      </c>
    </row>
    <row r="106" spans="1:4" x14ac:dyDescent="0.2">
      <c r="A106" s="14" t="s">
        <v>100</v>
      </c>
      <c r="B106" s="26">
        <v>1.5209999999999999</v>
      </c>
      <c r="C106" s="12">
        <v>1.1167022710000001</v>
      </c>
      <c r="D106" s="12">
        <f t="shared" si="3"/>
        <v>1.7873873409326657</v>
      </c>
    </row>
    <row r="107" spans="1:4" x14ac:dyDescent="0.2">
      <c r="A107" s="14" t="s">
        <v>101</v>
      </c>
      <c r="B107" s="26">
        <v>1.5286666667</v>
      </c>
      <c r="C107" s="12">
        <v>1.1085102588</v>
      </c>
      <c r="D107" s="12">
        <f t="shared" si="3"/>
        <v>1.7653767939582137</v>
      </c>
    </row>
    <row r="108" spans="1:4" x14ac:dyDescent="0.2">
      <c r="A108" s="14" t="s">
        <v>102</v>
      </c>
      <c r="B108" s="26">
        <v>1.5369999999999999</v>
      </c>
      <c r="C108" s="12">
        <v>1.1216080847000001</v>
      </c>
      <c r="D108" s="12">
        <f t="shared" si="3"/>
        <v>1.7765513133601101</v>
      </c>
    </row>
    <row r="109" spans="1:4" x14ac:dyDescent="0.2">
      <c r="A109" s="14" t="s">
        <v>103</v>
      </c>
      <c r="B109" s="26">
        <v>1.5506666667</v>
      </c>
      <c r="C109" s="12">
        <v>1.158177188</v>
      </c>
      <c r="D109" s="12">
        <f t="shared" si="3"/>
        <v>1.8183063178208139</v>
      </c>
    </row>
    <row r="110" spans="1:4" x14ac:dyDescent="0.2">
      <c r="A110" s="14" t="s">
        <v>104</v>
      </c>
      <c r="B110" s="26">
        <v>1.5640000000000001</v>
      </c>
      <c r="C110" s="12">
        <v>1.2498342522999999</v>
      </c>
      <c r="D110" s="12">
        <f t="shared" si="3"/>
        <v>1.9454772931977997</v>
      </c>
    </row>
    <row r="111" spans="1:4" x14ac:dyDescent="0.2">
      <c r="A111" s="14" t="s">
        <v>105</v>
      </c>
      <c r="B111" s="26">
        <v>1.573</v>
      </c>
      <c r="C111" s="12">
        <v>1.2137774725999999</v>
      </c>
      <c r="D111" s="12">
        <f t="shared" si="3"/>
        <v>1.8785417114778069</v>
      </c>
    </row>
    <row r="112" spans="1:4" x14ac:dyDescent="0.2">
      <c r="A112" s="14" t="s">
        <v>106</v>
      </c>
      <c r="B112" s="26">
        <v>1.5866666667</v>
      </c>
      <c r="C112" s="12">
        <v>1.3186196837999999</v>
      </c>
      <c r="D112" s="12">
        <f t="shared" si="3"/>
        <v>2.023225773921677</v>
      </c>
    </row>
    <row r="113" spans="1:4" x14ac:dyDescent="0.2">
      <c r="A113" s="14" t="s">
        <v>107</v>
      </c>
      <c r="B113" s="26">
        <v>1.5963333333</v>
      </c>
      <c r="C113" s="12">
        <v>1.2658479090000001</v>
      </c>
      <c r="D113" s="12">
        <f t="shared" si="3"/>
        <v>1.9304939222696718</v>
      </c>
    </row>
    <row r="114" spans="1:4" x14ac:dyDescent="0.2">
      <c r="A114" s="14" t="s">
        <v>108</v>
      </c>
      <c r="B114" s="26">
        <v>1.6</v>
      </c>
      <c r="C114" s="12">
        <v>1.1940247853999999</v>
      </c>
      <c r="D114" s="12">
        <f t="shared" si="3"/>
        <v>1.8167863225971508</v>
      </c>
    </row>
    <row r="115" spans="1:4" x14ac:dyDescent="0.2">
      <c r="A115" s="14" t="s">
        <v>109</v>
      </c>
      <c r="B115" s="26">
        <v>1.6080000000000001</v>
      </c>
      <c r="C115" s="12">
        <v>1.1585808651</v>
      </c>
      <c r="D115" s="12">
        <f t="shared" si="3"/>
        <v>1.7540856656774939</v>
      </c>
    </row>
    <row r="116" spans="1:4" x14ac:dyDescent="0.2">
      <c r="A116" s="14" t="s">
        <v>110</v>
      </c>
      <c r="B116" s="26">
        <v>1.6166666667</v>
      </c>
      <c r="C116" s="12">
        <v>1.1614998825</v>
      </c>
      <c r="D116" s="12">
        <f t="shared" si="3"/>
        <v>1.7490780061159652</v>
      </c>
    </row>
    <row r="117" spans="1:4" x14ac:dyDescent="0.2">
      <c r="A117" s="14" t="s">
        <v>111</v>
      </c>
      <c r="B117" s="26">
        <v>1.62</v>
      </c>
      <c r="C117" s="12">
        <v>1.0885780834000001</v>
      </c>
      <c r="D117" s="12">
        <f t="shared" si="3"/>
        <v>1.6358936409565639</v>
      </c>
    </row>
    <row r="118" spans="1:4" x14ac:dyDescent="0.2">
      <c r="A118" s="14" t="s">
        <v>112</v>
      </c>
      <c r="B118" s="26">
        <v>1.6253333333</v>
      </c>
      <c r="C118" s="12">
        <v>1.0587401155</v>
      </c>
      <c r="D118" s="12">
        <f t="shared" si="3"/>
        <v>1.5858328832227684</v>
      </c>
    </row>
    <row r="119" spans="1:4" x14ac:dyDescent="0.2">
      <c r="A119" s="14" t="s">
        <v>113</v>
      </c>
      <c r="B119" s="26">
        <v>1.6336666666999999</v>
      </c>
      <c r="C119" s="12">
        <v>1.0197066814</v>
      </c>
      <c r="D119" s="12">
        <f t="shared" si="3"/>
        <v>1.5195755935386899</v>
      </c>
    </row>
    <row r="120" spans="1:4" x14ac:dyDescent="0.2">
      <c r="A120" s="14" t="s">
        <v>114</v>
      </c>
      <c r="B120" s="26">
        <v>1.6413333333</v>
      </c>
      <c r="C120" s="12">
        <v>1.0119821669</v>
      </c>
      <c r="D120" s="12">
        <f t="shared" si="3"/>
        <v>1.5010202883611403</v>
      </c>
    </row>
    <row r="121" spans="1:4" x14ac:dyDescent="0.2">
      <c r="A121" s="14" t="s">
        <v>115</v>
      </c>
      <c r="B121" s="26">
        <v>1.6473333333</v>
      </c>
      <c r="C121" s="12">
        <v>0.97563042581000003</v>
      </c>
      <c r="D121" s="12">
        <f t="shared" si="3"/>
        <v>1.4418309434667398</v>
      </c>
    </row>
    <row r="122" spans="1:4" x14ac:dyDescent="0.2">
      <c r="A122" s="14" t="s">
        <v>116</v>
      </c>
      <c r="B122" s="26">
        <v>1.6596666667</v>
      </c>
      <c r="C122" s="12">
        <v>1.0752880521999999</v>
      </c>
      <c r="D122" s="12">
        <f t="shared" si="3"/>
        <v>1.5773005006108849</v>
      </c>
    </row>
    <row r="123" spans="1:4" x14ac:dyDescent="0.2">
      <c r="A123" s="14" t="s">
        <v>117</v>
      </c>
      <c r="B123" s="26">
        <v>1.6719999999999999</v>
      </c>
      <c r="C123" s="12">
        <v>1.1690926821000001</v>
      </c>
      <c r="D123" s="12">
        <f t="shared" si="3"/>
        <v>1.7022492888416141</v>
      </c>
    </row>
    <row r="124" spans="1:4" x14ac:dyDescent="0.2">
      <c r="A124" s="14" t="s">
        <v>118</v>
      </c>
      <c r="B124" s="26">
        <v>1.6843333332999999</v>
      </c>
      <c r="C124" s="12">
        <v>1.26050821</v>
      </c>
      <c r="D124" s="12">
        <f t="shared" si="3"/>
        <v>1.8219150678835765</v>
      </c>
    </row>
    <row r="125" spans="1:4" x14ac:dyDescent="0.2">
      <c r="A125" s="14" t="s">
        <v>119</v>
      </c>
      <c r="B125" s="26">
        <v>1.7010000000000001</v>
      </c>
      <c r="C125" s="12">
        <v>1.4321969692000001</v>
      </c>
      <c r="D125" s="12">
        <f t="shared" si="3"/>
        <v>2.0497879190507211</v>
      </c>
    </row>
    <row r="126" spans="1:4" x14ac:dyDescent="0.2">
      <c r="A126" s="14" t="s">
        <v>120</v>
      </c>
      <c r="B126" s="26">
        <v>1.7143333332999999</v>
      </c>
      <c r="C126" s="12">
        <v>1.4209606435</v>
      </c>
      <c r="D126" s="12">
        <f t="shared" si="3"/>
        <v>2.0178889969923701</v>
      </c>
    </row>
    <row r="127" spans="1:4" x14ac:dyDescent="0.2">
      <c r="A127" s="14" t="s">
        <v>121</v>
      </c>
      <c r="B127" s="26">
        <v>1.73</v>
      </c>
      <c r="C127" s="12">
        <v>1.5141552763999999</v>
      </c>
      <c r="D127" s="12">
        <f t="shared" ref="D127:D158" si="4">C127*$B$201/B127</f>
        <v>2.130761316194743</v>
      </c>
    </row>
    <row r="128" spans="1:4" x14ac:dyDescent="0.2">
      <c r="A128" s="14" t="s">
        <v>122</v>
      </c>
      <c r="B128" s="26">
        <v>1.7423333333</v>
      </c>
      <c r="C128" s="12">
        <v>1.6075534759000001</v>
      </c>
      <c r="D128" s="12">
        <f t="shared" si="4"/>
        <v>2.2461806202605663</v>
      </c>
    </row>
    <row r="129" spans="1:4" x14ac:dyDescent="0.2">
      <c r="A129" s="14" t="s">
        <v>123</v>
      </c>
      <c r="B129" s="26">
        <v>1.7589999999999999</v>
      </c>
      <c r="C129" s="12">
        <v>1.4689913803000001</v>
      </c>
      <c r="D129" s="12">
        <f t="shared" si="4"/>
        <v>2.0331241565127183</v>
      </c>
    </row>
    <row r="130" spans="1:4" x14ac:dyDescent="0.2">
      <c r="A130" s="14" t="s">
        <v>124</v>
      </c>
      <c r="B130" s="26">
        <v>1.7713333333000001</v>
      </c>
      <c r="C130" s="12">
        <v>1.4671923622</v>
      </c>
      <c r="D130" s="12">
        <f t="shared" si="4"/>
        <v>2.0164954881139812</v>
      </c>
    </row>
    <row r="131" spans="1:4" x14ac:dyDescent="0.2">
      <c r="A131" s="14" t="s">
        <v>125</v>
      </c>
      <c r="B131" s="26">
        <v>1.7763333333</v>
      </c>
      <c r="C131" s="12">
        <v>1.4187334495999999</v>
      </c>
      <c r="D131" s="12">
        <f t="shared" si="4"/>
        <v>1.9444054746011326</v>
      </c>
    </row>
    <row r="132" spans="1:4" x14ac:dyDescent="0.2">
      <c r="A132" s="14" t="s">
        <v>126</v>
      </c>
      <c r="B132" s="26">
        <v>1.7749999999999999</v>
      </c>
      <c r="C132" s="12">
        <v>1.2637792689</v>
      </c>
      <c r="D132" s="12">
        <f t="shared" si="4"/>
        <v>1.7333384142276766</v>
      </c>
    </row>
    <row r="133" spans="1:4" x14ac:dyDescent="0.2">
      <c r="A133" s="14" t="s">
        <v>127</v>
      </c>
      <c r="B133" s="26">
        <v>1.7806666667</v>
      </c>
      <c r="C133" s="12">
        <v>1.1781816543000001</v>
      </c>
      <c r="D133" s="12">
        <f t="shared" si="4"/>
        <v>1.6107944309619662</v>
      </c>
    </row>
    <row r="134" spans="1:4" x14ac:dyDescent="0.2">
      <c r="A134" s="14" t="s">
        <v>128</v>
      </c>
      <c r="B134" s="26">
        <v>1.7946666667</v>
      </c>
      <c r="C134" s="12">
        <v>1.300191879</v>
      </c>
      <c r="D134" s="12">
        <f t="shared" si="4"/>
        <v>1.7637382968801401</v>
      </c>
    </row>
    <row r="135" spans="1:4" x14ac:dyDescent="0.2">
      <c r="A135" s="14" t="s">
        <v>129</v>
      </c>
      <c r="B135" s="26">
        <v>1.8043333333</v>
      </c>
      <c r="C135" s="12">
        <v>1.346185601</v>
      </c>
      <c r="D135" s="12">
        <f t="shared" si="4"/>
        <v>1.8163463312973112</v>
      </c>
    </row>
    <row r="136" spans="1:4" x14ac:dyDescent="0.2">
      <c r="A136" s="14" t="s">
        <v>130</v>
      </c>
      <c r="B136" s="26">
        <v>1.8149999999999999</v>
      </c>
      <c r="C136" s="12">
        <v>1.4369901096</v>
      </c>
      <c r="D136" s="12">
        <f t="shared" si="4"/>
        <v>1.9274700659953929</v>
      </c>
    </row>
    <row r="137" spans="1:4" x14ac:dyDescent="0.2">
      <c r="A137" s="14" t="s">
        <v>131</v>
      </c>
      <c r="B137" s="26">
        <v>1.8336666666999999</v>
      </c>
      <c r="C137" s="12">
        <v>1.614477486</v>
      </c>
      <c r="D137" s="12">
        <f t="shared" si="4"/>
        <v>2.1434931271616948</v>
      </c>
    </row>
    <row r="138" spans="1:4" x14ac:dyDescent="0.2">
      <c r="A138" s="14" t="s">
        <v>132</v>
      </c>
      <c r="B138" s="26">
        <v>1.8306666667</v>
      </c>
      <c r="C138" s="12">
        <v>1.4707354216999999</v>
      </c>
      <c r="D138" s="12">
        <f t="shared" si="4"/>
        <v>1.9558510198498589</v>
      </c>
    </row>
    <row r="139" spans="1:4" x14ac:dyDescent="0.2">
      <c r="A139" s="14" t="s">
        <v>133</v>
      </c>
      <c r="B139" s="26">
        <v>1.8443333333</v>
      </c>
      <c r="C139" s="12">
        <v>1.4605595259999999</v>
      </c>
      <c r="D139" s="12">
        <f t="shared" si="4"/>
        <v>1.9279259036775898</v>
      </c>
    </row>
    <row r="140" spans="1:4" x14ac:dyDescent="0.2">
      <c r="A140" s="14" t="s">
        <v>134</v>
      </c>
      <c r="B140" s="26">
        <v>1.8513333332999999</v>
      </c>
      <c r="C140" s="12">
        <v>1.4842912247</v>
      </c>
      <c r="D140" s="12">
        <f t="shared" si="4"/>
        <v>1.9518434950101424</v>
      </c>
    </row>
    <row r="141" spans="1:4" x14ac:dyDescent="0.2">
      <c r="A141" s="14" t="s">
        <v>135</v>
      </c>
      <c r="B141" s="26">
        <v>1.867</v>
      </c>
      <c r="C141" s="12">
        <v>1.588427931</v>
      </c>
      <c r="D141" s="12">
        <f t="shared" si="4"/>
        <v>2.0712555713611267</v>
      </c>
    </row>
    <row r="142" spans="1:4" x14ac:dyDescent="0.2">
      <c r="A142" s="14" t="s">
        <v>136</v>
      </c>
      <c r="B142" s="26">
        <v>1.8816666666999999</v>
      </c>
      <c r="C142" s="12">
        <v>1.7162268597999999</v>
      </c>
      <c r="D142" s="12">
        <f t="shared" si="4"/>
        <v>2.2204576554560798</v>
      </c>
    </row>
    <row r="143" spans="1:4" x14ac:dyDescent="0.2">
      <c r="A143" s="14" t="s">
        <v>137</v>
      </c>
      <c r="B143" s="26">
        <v>1.8936666666999999</v>
      </c>
      <c r="C143" s="12">
        <v>1.8302299403</v>
      </c>
      <c r="D143" s="12">
        <f t="shared" si="4"/>
        <v>2.352949539078514</v>
      </c>
    </row>
    <row r="144" spans="1:4" x14ac:dyDescent="0.2">
      <c r="A144" s="14" t="s">
        <v>138</v>
      </c>
      <c r="B144" s="26">
        <v>1.9139999999999999</v>
      </c>
      <c r="C144" s="12">
        <v>2.0972106183000001</v>
      </c>
      <c r="D144" s="12">
        <f t="shared" si="4"/>
        <v>2.667537951459678</v>
      </c>
    </row>
    <row r="145" spans="1:4" x14ac:dyDescent="0.2">
      <c r="A145" s="14" t="s">
        <v>139</v>
      </c>
      <c r="B145" s="26">
        <v>1.9236666667</v>
      </c>
      <c r="C145" s="12">
        <v>2.0716437153</v>
      </c>
      <c r="D145" s="12">
        <f t="shared" si="4"/>
        <v>2.6217769423247197</v>
      </c>
    </row>
    <row r="146" spans="1:4" x14ac:dyDescent="0.2">
      <c r="A146" s="14" t="s">
        <v>140</v>
      </c>
      <c r="B146" s="26">
        <v>1.9366666667000001</v>
      </c>
      <c r="C146" s="12">
        <v>2.2595412688000001</v>
      </c>
      <c r="D146" s="12">
        <f t="shared" si="4"/>
        <v>2.8403763805321836</v>
      </c>
    </row>
    <row r="147" spans="1:4" x14ac:dyDescent="0.2">
      <c r="A147" s="14" t="s">
        <v>141</v>
      </c>
      <c r="B147" s="26">
        <v>1.966</v>
      </c>
      <c r="C147" s="12">
        <v>2.5648292045000001</v>
      </c>
      <c r="D147" s="12">
        <f t="shared" si="4"/>
        <v>3.1760360924069522</v>
      </c>
    </row>
    <row r="148" spans="1:4" x14ac:dyDescent="0.2">
      <c r="A148" s="14" t="s">
        <v>142</v>
      </c>
      <c r="B148" s="26">
        <v>1.9843333332999999</v>
      </c>
      <c r="C148" s="12">
        <v>2.7091094539</v>
      </c>
      <c r="D148" s="12">
        <f t="shared" si="4"/>
        <v>3.3237045869653064</v>
      </c>
    </row>
    <row r="149" spans="1:4" x14ac:dyDescent="0.2">
      <c r="A149" s="14" t="s">
        <v>143</v>
      </c>
      <c r="B149" s="26">
        <v>1.9946666666999999</v>
      </c>
      <c r="C149" s="12">
        <v>2.5026173650999999</v>
      </c>
      <c r="D149" s="12">
        <f t="shared" si="4"/>
        <v>3.0544612227792087</v>
      </c>
    </row>
    <row r="150" spans="1:4" x14ac:dyDescent="0.2">
      <c r="A150" s="14" t="s">
        <v>144</v>
      </c>
      <c r="B150" s="26">
        <v>2.0126666666999999</v>
      </c>
      <c r="C150" s="12">
        <v>2.8419602956999999</v>
      </c>
      <c r="D150" s="12">
        <f t="shared" si="4"/>
        <v>3.4376103217662699</v>
      </c>
    </row>
    <row r="151" spans="1:4" x14ac:dyDescent="0.2">
      <c r="A151" s="14" t="s">
        <v>145</v>
      </c>
      <c r="B151" s="26">
        <v>2.0316666667000001</v>
      </c>
      <c r="C151" s="12">
        <v>2.9217919124999998</v>
      </c>
      <c r="D151" s="12">
        <f t="shared" si="4"/>
        <v>3.5011226077270852</v>
      </c>
    </row>
    <row r="152" spans="1:4" x14ac:dyDescent="0.2">
      <c r="A152" s="14" t="s">
        <v>146</v>
      </c>
      <c r="B152" s="26">
        <v>2.0233333333000001</v>
      </c>
      <c r="C152" s="12">
        <v>2.5575318591</v>
      </c>
      <c r="D152" s="12">
        <f t="shared" si="4"/>
        <v>3.0772594108116782</v>
      </c>
    </row>
    <row r="153" spans="1:4" x14ac:dyDescent="0.2">
      <c r="A153" s="14" t="s">
        <v>147</v>
      </c>
      <c r="B153" s="26">
        <v>2.0431699999999999</v>
      </c>
      <c r="C153" s="12">
        <v>2.5497244148</v>
      </c>
      <c r="D153" s="12">
        <f t="shared" si="4"/>
        <v>3.0380801826222288</v>
      </c>
    </row>
    <row r="154" spans="1:4" x14ac:dyDescent="0.2">
      <c r="A154" s="14" t="s">
        <v>148</v>
      </c>
      <c r="B154" s="26">
        <v>2.0663100000000001</v>
      </c>
      <c r="C154" s="12">
        <v>2.8123826193000001</v>
      </c>
      <c r="D154" s="12">
        <f t="shared" si="4"/>
        <v>3.3135186570341948</v>
      </c>
    </row>
    <row r="155" spans="1:4" x14ac:dyDescent="0.2">
      <c r="A155" s="14" t="s">
        <v>149</v>
      </c>
      <c r="B155" s="26">
        <v>2.0793900000000001</v>
      </c>
      <c r="C155" s="12">
        <v>2.8966424672</v>
      </c>
      <c r="D155" s="12">
        <f t="shared" si="4"/>
        <v>3.3913251833317792</v>
      </c>
    </row>
    <row r="156" spans="1:4" x14ac:dyDescent="0.2">
      <c r="A156" s="14" t="s">
        <v>150</v>
      </c>
      <c r="B156" s="26">
        <v>2.1048966667000002</v>
      </c>
      <c r="C156" s="12">
        <v>3.2629682954999999</v>
      </c>
      <c r="D156" s="12">
        <f t="shared" si="4"/>
        <v>3.773918925778843</v>
      </c>
    </row>
    <row r="157" spans="1:4" x14ac:dyDescent="0.2">
      <c r="A157" s="14" t="s">
        <v>151</v>
      </c>
      <c r="B157" s="26">
        <v>2.1276966666999999</v>
      </c>
      <c r="C157" s="12">
        <v>3.5303511897000002</v>
      </c>
      <c r="D157" s="12">
        <f t="shared" si="4"/>
        <v>4.0394170030164522</v>
      </c>
    </row>
    <row r="158" spans="1:4" x14ac:dyDescent="0.2">
      <c r="A158" s="14" t="s">
        <v>152</v>
      </c>
      <c r="B158" s="26">
        <v>2.1553766667000001</v>
      </c>
      <c r="C158" s="12">
        <v>4.3898910426000004</v>
      </c>
      <c r="D158" s="12">
        <f t="shared" si="4"/>
        <v>4.9583942648579242</v>
      </c>
    </row>
    <row r="159" spans="1:4" x14ac:dyDescent="0.2">
      <c r="A159" s="14" t="s">
        <v>153</v>
      </c>
      <c r="B159" s="26">
        <v>2.1886100000000002</v>
      </c>
      <c r="C159" s="12">
        <v>4.3467797199999998</v>
      </c>
      <c r="D159" s="12">
        <f t="shared" ref="D159:D196" si="5">C159*$B$201/B159</f>
        <v>4.8351477035464878</v>
      </c>
    </row>
    <row r="160" spans="1:4" x14ac:dyDescent="0.2">
      <c r="A160" s="14" t="s">
        <v>154</v>
      </c>
      <c r="B160" s="26">
        <v>2.1384866667</v>
      </c>
      <c r="C160" s="12">
        <v>3.009523873</v>
      </c>
      <c r="D160" s="12">
        <f t="shared" si="5"/>
        <v>3.4261134385374339</v>
      </c>
    </row>
    <row r="161" spans="1:4" x14ac:dyDescent="0.2">
      <c r="A161" s="14" t="s">
        <v>155</v>
      </c>
      <c r="B161" s="26">
        <v>2.1237766667</v>
      </c>
      <c r="C161" s="12">
        <v>2.1930539105000002</v>
      </c>
      <c r="D161" s="12">
        <f t="shared" si="5"/>
        <v>2.5139171180479249</v>
      </c>
    </row>
    <row r="162" spans="1:4" x14ac:dyDescent="0.2">
      <c r="A162" s="14" t="s">
        <v>156</v>
      </c>
      <c r="B162" s="26">
        <v>2.1350699999999998</v>
      </c>
      <c r="C162" s="12">
        <v>2.3276055521000001</v>
      </c>
      <c r="D162" s="12">
        <f t="shared" si="5"/>
        <v>2.6540418005075521</v>
      </c>
    </row>
    <row r="163" spans="1:4" x14ac:dyDescent="0.2">
      <c r="A163" s="14" t="s">
        <v>157</v>
      </c>
      <c r="B163" s="26">
        <v>2.1534399999999998</v>
      </c>
      <c r="C163" s="12">
        <v>2.6000719296999999</v>
      </c>
      <c r="D163" s="12">
        <f t="shared" si="5"/>
        <v>2.9394297092755632</v>
      </c>
    </row>
    <row r="164" spans="1:4" x14ac:dyDescent="0.2">
      <c r="A164" s="14" t="s">
        <v>158</v>
      </c>
      <c r="B164" s="26">
        <v>2.1703000000000001</v>
      </c>
      <c r="C164" s="12">
        <v>2.7350193312000002</v>
      </c>
      <c r="D164" s="12">
        <f t="shared" si="5"/>
        <v>3.0679700971680068</v>
      </c>
    </row>
    <row r="165" spans="1:4" x14ac:dyDescent="0.2">
      <c r="A165" s="14" t="s">
        <v>159</v>
      </c>
      <c r="B165" s="26">
        <v>2.17374</v>
      </c>
      <c r="C165" s="12">
        <v>2.8523581303999999</v>
      </c>
      <c r="D165" s="12">
        <f t="shared" si="5"/>
        <v>3.1945298324046671</v>
      </c>
    </row>
    <row r="166" spans="1:4" x14ac:dyDescent="0.2">
      <c r="A166" s="14" t="s">
        <v>160</v>
      </c>
      <c r="B166" s="26">
        <v>2.1729733332999999</v>
      </c>
      <c r="C166" s="12">
        <v>3.0250831055999998</v>
      </c>
      <c r="D166" s="12">
        <f t="shared" si="5"/>
        <v>3.389170409068647</v>
      </c>
    </row>
    <row r="167" spans="1:4" x14ac:dyDescent="0.2">
      <c r="A167" s="14" t="s">
        <v>161</v>
      </c>
      <c r="B167" s="26">
        <v>2.1793433332999999</v>
      </c>
      <c r="C167" s="12">
        <v>2.9393201379999998</v>
      </c>
      <c r="D167" s="12">
        <f t="shared" si="5"/>
        <v>3.2834599871907901</v>
      </c>
    </row>
    <row r="168" spans="1:4" x14ac:dyDescent="0.2">
      <c r="A168" s="14" t="s">
        <v>162</v>
      </c>
      <c r="B168" s="26">
        <v>2.19699</v>
      </c>
      <c r="C168" s="12">
        <v>3.1444175817</v>
      </c>
      <c r="D168" s="12">
        <f t="shared" si="5"/>
        <v>3.4843568611231626</v>
      </c>
    </row>
    <row r="169" spans="1:4" x14ac:dyDescent="0.2">
      <c r="A169" s="14" t="s">
        <v>163</v>
      </c>
      <c r="B169" s="26">
        <v>2.2204366667</v>
      </c>
      <c r="C169" s="12">
        <v>3.6382985254000002</v>
      </c>
      <c r="D169" s="12">
        <f t="shared" si="5"/>
        <v>3.9890587496216665</v>
      </c>
    </row>
    <row r="170" spans="1:4" x14ac:dyDescent="0.2">
      <c r="A170" s="14" t="s">
        <v>164</v>
      </c>
      <c r="B170" s="26">
        <v>2.2456833333000001</v>
      </c>
      <c r="C170" s="12">
        <v>4.0127748209999998</v>
      </c>
      <c r="D170" s="12">
        <f t="shared" si="5"/>
        <v>4.3501753822379774</v>
      </c>
    </row>
    <row r="171" spans="1:4" x14ac:dyDescent="0.2">
      <c r="A171" s="14" t="s">
        <v>165</v>
      </c>
      <c r="B171" s="26">
        <v>2.2603266667000002</v>
      </c>
      <c r="C171" s="12">
        <v>3.8666601503</v>
      </c>
      <c r="D171" s="12">
        <f t="shared" si="5"/>
        <v>4.1646190974197514</v>
      </c>
    </row>
    <row r="172" spans="1:4" x14ac:dyDescent="0.2">
      <c r="A172" s="14" t="s">
        <v>166</v>
      </c>
      <c r="B172" s="26">
        <v>2.2704733333</v>
      </c>
      <c r="C172" s="12">
        <v>3.8727753081</v>
      </c>
      <c r="D172" s="12">
        <f t="shared" si="5"/>
        <v>4.1525645073167272</v>
      </c>
    </row>
    <row r="173" spans="1:4" x14ac:dyDescent="0.2">
      <c r="A173" s="14" t="s">
        <v>213</v>
      </c>
      <c r="B173" s="26">
        <v>2.2837700000000001</v>
      </c>
      <c r="C173" s="12">
        <v>3.9731957559</v>
      </c>
      <c r="D173" s="12">
        <f t="shared" ref="D173:D188" si="6">C173*$B$201/B173</f>
        <v>4.235435687710047</v>
      </c>
    </row>
    <row r="174" spans="1:4" x14ac:dyDescent="0.2">
      <c r="A174" s="14" t="s">
        <v>214</v>
      </c>
      <c r="B174" s="26">
        <v>2.2883800000000001</v>
      </c>
      <c r="C174" s="12">
        <v>3.949486056</v>
      </c>
      <c r="D174" s="12">
        <f t="shared" si="6"/>
        <v>4.2016796167053654</v>
      </c>
    </row>
    <row r="175" spans="1:4" x14ac:dyDescent="0.2">
      <c r="A175" s="14" t="s">
        <v>215</v>
      </c>
      <c r="B175" s="26">
        <v>2.2976866667000002</v>
      </c>
      <c r="C175" s="12">
        <v>3.9419359749999998</v>
      </c>
      <c r="D175" s="12">
        <f t="shared" si="6"/>
        <v>4.1766612645510888</v>
      </c>
    </row>
    <row r="176" spans="1:4" x14ac:dyDescent="0.2">
      <c r="A176" s="18" t="s">
        <v>216</v>
      </c>
      <c r="B176" s="26">
        <v>2.3140166667000002</v>
      </c>
      <c r="C176" s="12">
        <v>4.0222556051999998</v>
      </c>
      <c r="D176" s="12">
        <f t="shared" si="6"/>
        <v>4.2316883455495553</v>
      </c>
    </row>
    <row r="177" spans="1:5" x14ac:dyDescent="0.2">
      <c r="A177" s="14" t="s">
        <v>243</v>
      </c>
      <c r="B177" s="26">
        <v>2.3231966666999999</v>
      </c>
      <c r="C177" s="12">
        <v>4.0257007689000002</v>
      </c>
      <c r="D177" s="12">
        <f t="shared" si="6"/>
        <v>4.2185772582961869</v>
      </c>
      <c r="E177" s="22"/>
    </row>
    <row r="178" spans="1:5" x14ac:dyDescent="0.2">
      <c r="A178" s="14" t="s">
        <v>244</v>
      </c>
      <c r="B178" s="26">
        <v>2.32036</v>
      </c>
      <c r="C178" s="12">
        <v>3.8830727599000001</v>
      </c>
      <c r="D178" s="12">
        <f t="shared" si="6"/>
        <v>4.0740902990344559</v>
      </c>
      <c r="E178" s="22"/>
    </row>
    <row r="179" spans="1:5" x14ac:dyDescent="0.2">
      <c r="A179" s="14" t="s">
        <v>245</v>
      </c>
      <c r="B179" s="26">
        <v>2.3321333332999998</v>
      </c>
      <c r="C179" s="12">
        <v>3.9101530957000001</v>
      </c>
      <c r="D179" s="12">
        <f t="shared" si="6"/>
        <v>4.0817920725930881</v>
      </c>
    </row>
    <row r="180" spans="1:5" x14ac:dyDescent="0.2">
      <c r="A180" s="18" t="s">
        <v>246</v>
      </c>
      <c r="B180" s="26">
        <v>2.3428533332999999</v>
      </c>
      <c r="C180" s="12">
        <v>3.8690076054000002</v>
      </c>
      <c r="D180" s="12">
        <f t="shared" si="6"/>
        <v>4.0203602835477259</v>
      </c>
    </row>
    <row r="181" spans="1:5" x14ac:dyDescent="0.2">
      <c r="A181" s="14" t="s">
        <v>247</v>
      </c>
      <c r="B181" s="26">
        <v>2.3565133333000001</v>
      </c>
      <c r="C181" s="12">
        <v>3.9582615304000002</v>
      </c>
      <c r="D181" s="12">
        <f t="shared" si="6"/>
        <v>4.0892633165416266</v>
      </c>
      <c r="E181" s="22"/>
    </row>
    <row r="182" spans="1:5" x14ac:dyDescent="0.2">
      <c r="A182" s="14" t="s">
        <v>248</v>
      </c>
      <c r="B182" s="26">
        <v>2.3677133332999998</v>
      </c>
      <c r="C182" s="12">
        <v>3.9376507627000001</v>
      </c>
      <c r="D182" s="12">
        <f t="shared" si="6"/>
        <v>4.0487276891055899</v>
      </c>
      <c r="E182" s="22"/>
    </row>
    <row r="183" spans="1:5" x14ac:dyDescent="0.2">
      <c r="A183" s="14" t="s">
        <v>249</v>
      </c>
      <c r="B183" s="26">
        <v>2.3731066667</v>
      </c>
      <c r="C183" s="12">
        <v>3.8385806859999998</v>
      </c>
      <c r="D183" s="12">
        <f t="shared" si="6"/>
        <v>3.9378929592679413</v>
      </c>
    </row>
    <row r="184" spans="1:5" x14ac:dyDescent="0.2">
      <c r="A184" s="18" t="s">
        <v>250</v>
      </c>
      <c r="B184" s="26">
        <v>2.3712533332999999</v>
      </c>
      <c r="C184" s="12">
        <v>3.5813267135000002</v>
      </c>
      <c r="D184" s="12">
        <f t="shared" si="6"/>
        <v>3.6768548036953033</v>
      </c>
    </row>
    <row r="185" spans="1:5" x14ac:dyDescent="0.2">
      <c r="A185" s="14" t="s">
        <v>251</v>
      </c>
      <c r="B185" s="26">
        <v>2.3540933332999998</v>
      </c>
      <c r="C185" s="12">
        <v>2.9178478252</v>
      </c>
      <c r="D185" s="12">
        <f t="shared" si="6"/>
        <v>3.0175151092598789</v>
      </c>
      <c r="E185" s="22"/>
    </row>
    <row r="186" spans="1:5" x14ac:dyDescent="0.2">
      <c r="A186" s="14" t="s">
        <v>252</v>
      </c>
      <c r="B186" s="26">
        <v>2.3683200000000002</v>
      </c>
      <c r="C186" s="12">
        <v>2.8476021610000002</v>
      </c>
      <c r="D186" s="12">
        <f t="shared" si="6"/>
        <v>2.9271799635873292</v>
      </c>
      <c r="E186" s="22"/>
    </row>
    <row r="187" spans="1:5" x14ac:dyDescent="0.2">
      <c r="A187" s="14" t="s">
        <v>253</v>
      </c>
      <c r="B187" s="26">
        <v>2.37642</v>
      </c>
      <c r="C187" s="12">
        <v>2.6298642762000002</v>
      </c>
      <c r="D187" s="12">
        <f t="shared" si="6"/>
        <v>2.6941429123917513</v>
      </c>
    </row>
    <row r="188" spans="1:5" x14ac:dyDescent="0.2">
      <c r="A188" s="18" t="s">
        <v>254</v>
      </c>
      <c r="B188" s="26">
        <v>2.3809733333</v>
      </c>
      <c r="C188" s="12">
        <v>2.4339390158</v>
      </c>
      <c r="D188" s="12">
        <f t="shared" si="6"/>
        <v>2.4886604931053906</v>
      </c>
    </row>
    <row r="189" spans="1:5" x14ac:dyDescent="0.2">
      <c r="A189" s="14" t="s">
        <v>259</v>
      </c>
      <c r="B189" s="26">
        <v>2.3791133332999999</v>
      </c>
      <c r="C189" s="12">
        <v>2.0778728791000001</v>
      </c>
      <c r="D189" s="12">
        <f t="shared" si="5"/>
        <v>2.1262500465431136</v>
      </c>
      <c r="E189" s="22"/>
    </row>
    <row r="190" spans="1:5" x14ac:dyDescent="0.2">
      <c r="A190" s="14" t="s">
        <v>260</v>
      </c>
      <c r="B190" s="26">
        <v>2.3940000000000001</v>
      </c>
      <c r="C190" s="12">
        <v>2.2984424730000002</v>
      </c>
      <c r="D190" s="12">
        <f t="shared" si="5"/>
        <v>2.3373297386334135</v>
      </c>
      <c r="E190" s="22"/>
    </row>
    <row r="191" spans="1:5" x14ac:dyDescent="0.2">
      <c r="A191" s="14" t="s">
        <v>261</v>
      </c>
      <c r="B191" s="26">
        <v>2.4037099999999998</v>
      </c>
      <c r="C191" s="12">
        <v>2.3827929638000001</v>
      </c>
      <c r="D191" s="12">
        <f t="shared" si="5"/>
        <v>2.4133189950297482</v>
      </c>
      <c r="E191" s="10" t="s">
        <v>182</v>
      </c>
    </row>
    <row r="192" spans="1:5" x14ac:dyDescent="0.2">
      <c r="A192" s="18" t="s">
        <v>262</v>
      </c>
      <c r="B192" s="26">
        <v>2.4239732592999998</v>
      </c>
      <c r="C192" s="12">
        <v>2.4666790803</v>
      </c>
      <c r="D192" s="12">
        <f t="shared" si="5"/>
        <v>2.4773953527197112</v>
      </c>
      <c r="E192" s="10" t="s">
        <v>183</v>
      </c>
    </row>
    <row r="193" spans="1:5" x14ac:dyDescent="0.2">
      <c r="A193" s="14" t="s">
        <v>263</v>
      </c>
      <c r="B193" s="26">
        <v>2.4392106667000002</v>
      </c>
      <c r="C193" s="12">
        <v>2.6838944676000001</v>
      </c>
      <c r="D193" s="12">
        <f t="shared" si="5"/>
        <v>2.6787156624687247</v>
      </c>
      <c r="E193" s="22">
        <f>MAX('Diesel-M'!E497:E499)</f>
        <v>1</v>
      </c>
    </row>
    <row r="194" spans="1:5" x14ac:dyDescent="0.2">
      <c r="A194" s="14" t="s">
        <v>264</v>
      </c>
      <c r="B194" s="26">
        <v>2.4515259999999999</v>
      </c>
      <c r="C194" s="12">
        <v>2.7044894512000002</v>
      </c>
      <c r="D194" s="12">
        <f t="shared" si="5"/>
        <v>2.6857110170988214</v>
      </c>
      <c r="E194" s="22">
        <f>MAX('Diesel-M'!E500:E502)</f>
        <v>1</v>
      </c>
    </row>
    <row r="195" spans="1:5" x14ac:dyDescent="0.2">
      <c r="A195" s="14" t="s">
        <v>265</v>
      </c>
      <c r="B195" s="26">
        <v>2.4663040000000001</v>
      </c>
      <c r="C195" s="12">
        <v>2.7333566565999998</v>
      </c>
      <c r="D195" s="12">
        <f t="shared" si="5"/>
        <v>2.6981133363605321</v>
      </c>
      <c r="E195" s="22">
        <f>MAX('Diesel-M'!E503:E505)</f>
        <v>1</v>
      </c>
    </row>
    <row r="196" spans="1:5" x14ac:dyDescent="0.2">
      <c r="A196" s="18" t="s">
        <v>266</v>
      </c>
      <c r="B196" s="26">
        <v>2.4815429999999998</v>
      </c>
      <c r="C196" s="12">
        <v>2.783921544</v>
      </c>
      <c r="D196" s="12">
        <f t="shared" si="5"/>
        <v>2.7311507939028967</v>
      </c>
      <c r="E196" s="22">
        <f>MAX('Diesel-M'!E507:E509)</f>
        <v>1</v>
      </c>
    </row>
    <row r="197" spans="1:5" x14ac:dyDescent="0.2">
      <c r="A197" s="14" t="s">
        <v>267</v>
      </c>
      <c r="B197" s="26">
        <v>2.4989780000000001</v>
      </c>
      <c r="C197" s="12">
        <v>2.7942574435999998</v>
      </c>
      <c r="D197" s="12">
        <f t="shared" ref="D197:D200" si="7">C197*$B$201/B197</f>
        <v>2.7221651905194739</v>
      </c>
      <c r="E197" s="22">
        <f>MAX('Diesel-M'!E509:E511)</f>
        <v>1</v>
      </c>
    </row>
    <row r="198" spans="1:5" x14ac:dyDescent="0.2">
      <c r="A198" s="14" t="s">
        <v>268</v>
      </c>
      <c r="B198" s="26">
        <v>2.5136509999999999</v>
      </c>
      <c r="C198" s="12">
        <v>2.8033515019999999</v>
      </c>
      <c r="D198" s="12">
        <f t="shared" si="7"/>
        <v>2.7150827402153315</v>
      </c>
      <c r="E198" s="22">
        <f>MAX('Diesel-M'!E512:E514)</f>
        <v>1</v>
      </c>
    </row>
    <row r="199" spans="1:5" x14ac:dyDescent="0.2">
      <c r="A199" s="14" t="s">
        <v>269</v>
      </c>
      <c r="B199" s="26">
        <v>2.5284779999999998</v>
      </c>
      <c r="C199" s="12">
        <v>2.8376055782999998</v>
      </c>
      <c r="D199" s="12">
        <f t="shared" si="7"/>
        <v>2.7321424710017896</v>
      </c>
      <c r="E199" s="22">
        <f>MAX('Diesel-M'!E515:E517)</f>
        <v>1</v>
      </c>
    </row>
    <row r="200" spans="1:5" x14ac:dyDescent="0.2">
      <c r="A200" s="18" t="s">
        <v>270</v>
      </c>
      <c r="B200" s="26">
        <v>2.5427083332999998</v>
      </c>
      <c r="C200" s="12">
        <v>2.9135236756</v>
      </c>
      <c r="D200" s="12">
        <f t="shared" si="7"/>
        <v>2.7895393858002673</v>
      </c>
      <c r="E200" s="22">
        <f>MAX('Diesel-M'!E518:E520)</f>
        <v>1</v>
      </c>
    </row>
    <row r="201" spans="1:5" x14ac:dyDescent="0.2">
      <c r="A201" s="15" t="str">
        <f>"Base CPI ("&amp;TEXT('Notes and Sources'!$G$7,"m/yyyy")&amp;")"</f>
        <v>Base CPI (1/2017)</v>
      </c>
      <c r="B201" s="28">
        <v>2.434504</v>
      </c>
      <c r="C201" s="16"/>
      <c r="D201" s="16"/>
      <c r="E201" s="20"/>
    </row>
    <row r="202" spans="1:5" x14ac:dyDescent="0.2">
      <c r="A202" s="42" t="str">
        <f>A1&amp;" "&amp;TEXT(C1,"Mmmm yyyy")</f>
        <v>EIA Short-Term Energy Outlook, January 2017</v>
      </c>
      <c r="B202" s="42"/>
      <c r="C202" s="42"/>
      <c r="D202" s="42"/>
      <c r="E202" s="42"/>
    </row>
    <row r="203" spans="1:5" x14ac:dyDescent="0.2">
      <c r="A203" s="37" t="s">
        <v>184</v>
      </c>
      <c r="B203" s="37"/>
      <c r="C203" s="37"/>
      <c r="D203" s="37"/>
      <c r="E203" s="37"/>
    </row>
    <row r="204" spans="1:5" x14ac:dyDescent="0.2">
      <c r="A204" s="34" t="str">
        <f>"Real Price ("&amp;TEXT($C$1,"mmm yyyy")&amp;" $)"</f>
        <v>Real Price (Jan 2017 $)</v>
      </c>
      <c r="B204" s="34"/>
      <c r="C204" s="34"/>
      <c r="D204" s="34"/>
      <c r="E204" s="34"/>
    </row>
    <row r="205" spans="1:5" x14ac:dyDescent="0.2">
      <c r="A205" s="38" t="s">
        <v>167</v>
      </c>
      <c r="B205" s="38"/>
      <c r="C205" s="38"/>
      <c r="D205" s="38"/>
      <c r="E205" s="38"/>
    </row>
  </sheetData>
  <mergeCells count="6">
    <mergeCell ref="A205:E205"/>
    <mergeCell ref="C39:D39"/>
    <mergeCell ref="A1:B1"/>
    <mergeCell ref="C1:D1"/>
    <mergeCell ref="A202:E202"/>
    <mergeCell ref="A203:E203"/>
  </mergeCells>
  <phoneticPr fontId="3" type="noConversion"/>
  <conditionalFormatting sqref="B169:D170 B173:D174 B177:D178 B181:D182 B185:D186 B197:D200 B189:D190">
    <cfRule type="expression" dxfId="55" priority="2" stopIfTrue="1">
      <formula>$E169=1</formula>
    </cfRule>
  </conditionalFormatting>
  <conditionalFormatting sqref="B175:D176 B171:D172">
    <cfRule type="expression" dxfId="54" priority="3" stopIfTrue="1">
      <formula>#REF!=1</formula>
    </cfRule>
  </conditionalFormatting>
  <conditionalFormatting sqref="B179:D180">
    <cfRule type="expression" dxfId="53" priority="5" stopIfTrue="1">
      <formula>#REF!=1</formula>
    </cfRule>
  </conditionalFormatting>
  <conditionalFormatting sqref="B183:D184">
    <cfRule type="expression" dxfId="52" priority="32" stopIfTrue="1">
      <formula>#REF!=1</formula>
    </cfRule>
  </conditionalFormatting>
  <conditionalFormatting sqref="B187:D188">
    <cfRule type="expression" dxfId="51" priority="55" stopIfTrue="1">
      <formula>#REF!=1</formula>
    </cfRule>
  </conditionalFormatting>
  <conditionalFormatting sqref="B193:D196">
    <cfRule type="expression" dxfId="50" priority="1" stopIfTrue="1">
      <formula>$E193=1</formula>
    </cfRule>
  </conditionalFormatting>
  <conditionalFormatting sqref="B191:D192">
    <cfRule type="expression" dxfId="49" priority="81" stopIfTrue="1">
      <formula>#REF!=1</formula>
    </cfRule>
  </conditionalFormatting>
  <hyperlinks>
    <hyperlink ref="A3" location="Contents!B4" display="Return to Contents"/>
    <hyperlink ref="A205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Contents</vt:lpstr>
      <vt:lpstr>Crude Oil-A</vt:lpstr>
      <vt:lpstr>Crude Oil-Q</vt:lpstr>
      <vt:lpstr>Crude Oil-M</vt:lpstr>
      <vt:lpstr>Gasoline-A</vt:lpstr>
      <vt:lpstr>Gasoline-Q</vt:lpstr>
      <vt:lpstr>Gasoline-M</vt:lpstr>
      <vt:lpstr>Diesel-A</vt:lpstr>
      <vt:lpstr>Diesel-Q</vt:lpstr>
      <vt:lpstr>Diesel-M</vt:lpstr>
      <vt:lpstr>Heat Oil-A</vt:lpstr>
      <vt:lpstr>Heat Oil-Q</vt:lpstr>
      <vt:lpstr>Heat Oil-M</vt:lpstr>
      <vt:lpstr>Natural Gas-A</vt:lpstr>
      <vt:lpstr>Natural Gas-Q</vt:lpstr>
      <vt:lpstr>Natural Gas-M</vt:lpstr>
      <vt:lpstr>Electricity-A</vt:lpstr>
      <vt:lpstr>Electricity-Q</vt:lpstr>
      <vt:lpstr>Electricity-M</vt:lpstr>
      <vt:lpstr>Notes and Sources</vt:lpstr>
    </vt:vector>
  </TitlesOfParts>
  <Company>EIA\DOE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 and Nominal Energy Prices</dc:title>
  <dc:creator>U.S. Energy Information Administration</dc:creator>
  <cp:lastModifiedBy>Hodge, Tyler</cp:lastModifiedBy>
  <cp:lastPrinted>2010-07-01T14:35:39Z</cp:lastPrinted>
  <dcterms:created xsi:type="dcterms:W3CDTF">2010-07-01T14:23:14Z</dcterms:created>
  <dcterms:modified xsi:type="dcterms:W3CDTF">2017-01-10T16:11:07Z</dcterms:modified>
</cp:coreProperties>
</file>