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Z:\naturalgas\crudeoilreserves\excel\121316\"/>
    </mc:Choice>
  </mc:AlternateContent>
  <bookViews>
    <workbookView xWindow="-15" yWindow="-15" windowWidth="13170" windowHeight="9825" activeTab="1"/>
  </bookViews>
  <sheets>
    <sheet name="Figure 8" sheetId="1" r:id="rId1"/>
    <sheet name="Data" sheetId="2" r:id="rId2"/>
  </sheets>
  <calcPr calcId="152511"/>
</workbook>
</file>

<file path=xl/calcChain.xml><?xml version="1.0" encoding="utf-8"?>
<calcChain xmlns="http://schemas.openxmlformats.org/spreadsheetml/2006/main">
  <c r="E38" i="2" l="1"/>
  <c r="B78" i="2" s="1"/>
  <c r="I38" i="2"/>
  <c r="J38" i="2"/>
  <c r="Q38" i="2"/>
  <c r="D78" i="2" s="1"/>
  <c r="W38" i="2"/>
  <c r="E78" i="2" s="1"/>
  <c r="K38" i="2" l="1"/>
  <c r="C78" i="2" s="1"/>
  <c r="J37" i="2"/>
  <c r="I37" i="2"/>
  <c r="W37" i="2"/>
  <c r="E77" i="2" s="1"/>
  <c r="Q37" i="2"/>
  <c r="D77" i="2" s="1"/>
  <c r="E37" i="2"/>
  <c r="B77" i="2" s="1"/>
  <c r="K37" i="2" l="1"/>
  <c r="C77" i="2" s="1"/>
  <c r="I36" i="2"/>
  <c r="J36" i="2"/>
  <c r="E36" i="2"/>
  <c r="B76" i="2" s="1"/>
  <c r="Q36" i="2"/>
  <c r="W36" i="2"/>
  <c r="E76" i="2" s="1"/>
  <c r="K36" i="2" l="1"/>
  <c r="C76" i="2" s="1"/>
  <c r="D76" i="2"/>
  <c r="E35" i="2"/>
  <c r="B75" i="2" s="1"/>
  <c r="J35" i="2"/>
  <c r="I35" i="2"/>
  <c r="E75" i="2"/>
  <c r="Q35" i="2"/>
  <c r="D75" i="2" s="1"/>
  <c r="W35" i="2"/>
  <c r="C45" i="2"/>
  <c r="D46" i="2"/>
  <c r="E46" i="2"/>
  <c r="D52" i="2"/>
  <c r="E52" i="2"/>
  <c r="W33" i="2"/>
  <c r="E73" i="2" s="1"/>
  <c r="Q33" i="2"/>
  <c r="D73" i="2" s="1"/>
  <c r="K33" i="2"/>
  <c r="C73" i="2" s="1"/>
  <c r="E33" i="2"/>
  <c r="B73" i="2" s="1"/>
  <c r="W32" i="2"/>
  <c r="E72" i="2" s="1"/>
  <c r="Q32" i="2"/>
  <c r="D72" i="2" s="1"/>
  <c r="K32" i="2"/>
  <c r="C72" i="2" s="1"/>
  <c r="E32" i="2"/>
  <c r="B72" i="2" s="1"/>
  <c r="W34" i="2"/>
  <c r="E74" i="2" s="1"/>
  <c r="W31" i="2"/>
  <c r="E71" i="2" s="1"/>
  <c r="W30" i="2"/>
  <c r="E70" i="2" s="1"/>
  <c r="W29" i="2"/>
  <c r="E69" i="2" s="1"/>
  <c r="W28" i="2"/>
  <c r="E68" i="2" s="1"/>
  <c r="W27" i="2"/>
  <c r="E67" i="2" s="1"/>
  <c r="W26" i="2"/>
  <c r="E66" i="2" s="1"/>
  <c r="W25" i="2"/>
  <c r="E65" i="2" s="1"/>
  <c r="W24" i="2"/>
  <c r="E64" i="2" s="1"/>
  <c r="W23" i="2"/>
  <c r="E63" i="2" s="1"/>
  <c r="W22" i="2"/>
  <c r="E62" i="2" s="1"/>
  <c r="W21" i="2"/>
  <c r="E61" i="2" s="1"/>
  <c r="W20" i="2"/>
  <c r="E60" i="2" s="1"/>
  <c r="W19" i="2"/>
  <c r="E59" i="2" s="1"/>
  <c r="W18" i="2"/>
  <c r="E58" i="2" s="1"/>
  <c r="W17" i="2"/>
  <c r="E57" i="2" s="1"/>
  <c r="W16" i="2"/>
  <c r="E56" i="2" s="1"/>
  <c r="W15" i="2"/>
  <c r="E55" i="2" s="1"/>
  <c r="W14" i="2"/>
  <c r="E54" i="2" s="1"/>
  <c r="W13" i="2"/>
  <c r="E53" i="2" s="1"/>
  <c r="W12" i="2"/>
  <c r="W11" i="2"/>
  <c r="E51" i="2" s="1"/>
  <c r="W10" i="2"/>
  <c r="E50" i="2" s="1"/>
  <c r="W9" i="2"/>
  <c r="E49" i="2" s="1"/>
  <c r="W8" i="2"/>
  <c r="E48" i="2" s="1"/>
  <c r="W7" i="2"/>
  <c r="E47" i="2" s="1"/>
  <c r="W6" i="2"/>
  <c r="W5" i="2"/>
  <c r="E45" i="2" s="1"/>
  <c r="W4" i="2"/>
  <c r="E44" i="2" s="1"/>
  <c r="W3" i="2"/>
  <c r="E43" i="2" s="1"/>
  <c r="W2" i="2"/>
  <c r="E42" i="2" s="1"/>
  <c r="Q34" i="2"/>
  <c r="D74" i="2" s="1"/>
  <c r="Q31" i="2"/>
  <c r="D71" i="2" s="1"/>
  <c r="Q30" i="2"/>
  <c r="D70" i="2" s="1"/>
  <c r="Q29" i="2"/>
  <c r="D69" i="2" s="1"/>
  <c r="Q28" i="2"/>
  <c r="D68" i="2" s="1"/>
  <c r="Q27" i="2"/>
  <c r="D67" i="2" s="1"/>
  <c r="Q26" i="2"/>
  <c r="D66" i="2" s="1"/>
  <c r="Q25" i="2"/>
  <c r="D65" i="2" s="1"/>
  <c r="Q24" i="2"/>
  <c r="D64" i="2" s="1"/>
  <c r="Q23" i="2"/>
  <c r="D63" i="2" s="1"/>
  <c r="Q22" i="2"/>
  <c r="D62" i="2" s="1"/>
  <c r="Q21" i="2"/>
  <c r="D61" i="2" s="1"/>
  <c r="Q20" i="2"/>
  <c r="D60" i="2" s="1"/>
  <c r="Q19" i="2"/>
  <c r="D59" i="2" s="1"/>
  <c r="Q18" i="2"/>
  <c r="D58" i="2" s="1"/>
  <c r="Q17" i="2"/>
  <c r="D57" i="2" s="1"/>
  <c r="Q16" i="2"/>
  <c r="D56" i="2" s="1"/>
  <c r="Q15" i="2"/>
  <c r="D55" i="2" s="1"/>
  <c r="Q14" i="2"/>
  <c r="D54" i="2" s="1"/>
  <c r="Q13" i="2"/>
  <c r="D53" i="2" s="1"/>
  <c r="Q12" i="2"/>
  <c r="Q11" i="2"/>
  <c r="D51" i="2" s="1"/>
  <c r="Q10" i="2"/>
  <c r="D50" i="2" s="1"/>
  <c r="Q9" i="2"/>
  <c r="D49" i="2" s="1"/>
  <c r="Q8" i="2"/>
  <c r="D48" i="2" s="1"/>
  <c r="Q7" i="2"/>
  <c r="D47" i="2" s="1"/>
  <c r="Q6" i="2"/>
  <c r="Q5" i="2"/>
  <c r="D45" i="2" s="1"/>
  <c r="Q4" i="2"/>
  <c r="D44" i="2" s="1"/>
  <c r="Q3" i="2"/>
  <c r="D43" i="2" s="1"/>
  <c r="Q2" i="2"/>
  <c r="D42" i="2" s="1"/>
  <c r="K34" i="2"/>
  <c r="C74" i="2" s="1"/>
  <c r="K31" i="2"/>
  <c r="C71" i="2" s="1"/>
  <c r="K30" i="2"/>
  <c r="C70" i="2" s="1"/>
  <c r="K29" i="2"/>
  <c r="C69" i="2" s="1"/>
  <c r="K28" i="2"/>
  <c r="C68" i="2" s="1"/>
  <c r="K27" i="2"/>
  <c r="C67" i="2" s="1"/>
  <c r="K26" i="2"/>
  <c r="C66" i="2" s="1"/>
  <c r="K25" i="2"/>
  <c r="C65" i="2" s="1"/>
  <c r="K24" i="2"/>
  <c r="C64" i="2" s="1"/>
  <c r="K23" i="2"/>
  <c r="C63" i="2" s="1"/>
  <c r="K22" i="2"/>
  <c r="C62" i="2" s="1"/>
  <c r="K21" i="2"/>
  <c r="C61" i="2" s="1"/>
  <c r="K20" i="2"/>
  <c r="C60" i="2" s="1"/>
  <c r="K19" i="2"/>
  <c r="C59" i="2" s="1"/>
  <c r="K18" i="2"/>
  <c r="C58" i="2" s="1"/>
  <c r="K17" i="2"/>
  <c r="C57" i="2" s="1"/>
  <c r="K16" i="2"/>
  <c r="C56" i="2" s="1"/>
  <c r="K15" i="2"/>
  <c r="C55" i="2" s="1"/>
  <c r="K14" i="2"/>
  <c r="C54" i="2" s="1"/>
  <c r="K13" i="2"/>
  <c r="C53" i="2" s="1"/>
  <c r="K12" i="2"/>
  <c r="C52" i="2" s="1"/>
  <c r="K11" i="2"/>
  <c r="C51" i="2" s="1"/>
  <c r="K10" i="2"/>
  <c r="C50" i="2" s="1"/>
  <c r="K9" i="2"/>
  <c r="C49" i="2" s="1"/>
  <c r="K8" i="2"/>
  <c r="C48" i="2" s="1"/>
  <c r="K7" i="2"/>
  <c r="C47" i="2" s="1"/>
  <c r="K6" i="2"/>
  <c r="C46" i="2" s="1"/>
  <c r="K5" i="2"/>
  <c r="K4" i="2"/>
  <c r="C44" i="2" s="1"/>
  <c r="K3" i="2"/>
  <c r="C43" i="2" s="1"/>
  <c r="K2" i="2"/>
  <c r="E34" i="2"/>
  <c r="B74" i="2" s="1"/>
  <c r="E31" i="2"/>
  <c r="B71" i="2" s="1"/>
  <c r="E30" i="2"/>
  <c r="B70" i="2" s="1"/>
  <c r="E29" i="2"/>
  <c r="B69" i="2" s="1"/>
  <c r="E28" i="2"/>
  <c r="B68" i="2" s="1"/>
  <c r="E27" i="2"/>
  <c r="B67" i="2" s="1"/>
  <c r="E26" i="2"/>
  <c r="B66" i="2" s="1"/>
  <c r="E25" i="2"/>
  <c r="B65" i="2" s="1"/>
  <c r="E24" i="2"/>
  <c r="B64" i="2" s="1"/>
  <c r="E23" i="2"/>
  <c r="B63" i="2" s="1"/>
  <c r="E22" i="2"/>
  <c r="B62" i="2" s="1"/>
  <c r="E21" i="2"/>
  <c r="B61" i="2" s="1"/>
  <c r="E20" i="2"/>
  <c r="B60" i="2" s="1"/>
  <c r="E19" i="2"/>
  <c r="B59" i="2" s="1"/>
  <c r="E18" i="2"/>
  <c r="B58" i="2" s="1"/>
  <c r="E17" i="2"/>
  <c r="B57" i="2" s="1"/>
  <c r="E16" i="2"/>
  <c r="B56" i="2" s="1"/>
  <c r="E15" i="2"/>
  <c r="B55" i="2" s="1"/>
  <c r="E14" i="2"/>
  <c r="B54" i="2" s="1"/>
  <c r="E13" i="2"/>
  <c r="B53" i="2" s="1"/>
  <c r="E12" i="2"/>
  <c r="B52" i="2" s="1"/>
  <c r="E11" i="2"/>
  <c r="B51" i="2" s="1"/>
  <c r="E10" i="2"/>
  <c r="B50" i="2" s="1"/>
  <c r="E9" i="2"/>
  <c r="B49" i="2" s="1"/>
  <c r="E8" i="2"/>
  <c r="B48" i="2" s="1"/>
  <c r="E7" i="2"/>
  <c r="B47" i="2" s="1"/>
  <c r="E6" i="2"/>
  <c r="B46" i="2" s="1"/>
  <c r="E5" i="2"/>
  <c r="B45" i="2" s="1"/>
  <c r="E4" i="2"/>
  <c r="B44" i="2" s="1"/>
  <c r="E3" i="2"/>
  <c r="B43" i="2" s="1"/>
  <c r="C42" i="2"/>
  <c r="E2" i="2"/>
  <c r="B42" i="2" s="1"/>
  <c r="K35" i="2" l="1"/>
  <c r="C75" i="2" s="1"/>
</calcChain>
</file>

<file path=xl/sharedStrings.xml><?xml version="1.0" encoding="utf-8"?>
<sst xmlns="http://schemas.openxmlformats.org/spreadsheetml/2006/main" count="173" uniqueCount="12">
  <si>
    <t>Year</t>
  </si>
  <si>
    <t>Total</t>
  </si>
  <si>
    <t>Alaska</t>
  </si>
  <si>
    <t>L48 Onshore</t>
  </si>
  <si>
    <t>Federal Offshore</t>
  </si>
  <si>
    <t>Area</t>
  </si>
  <si>
    <t>Crude</t>
  </si>
  <si>
    <t>Condensate</t>
  </si>
  <si>
    <t>Liquids</t>
  </si>
  <si>
    <t>U.S. Total</t>
  </si>
  <si>
    <t>Lower 48 Onshore</t>
  </si>
  <si>
    <t>Lower 48 Offshore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</si>
</sst>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_)"/>
    <numFmt numFmtId="165" formatCode="0.00_)"/>
    <numFmt numFmtId="166" formatCode="0.0"/>
    <numFmt numFmtId="167" formatCode="0.000"/>
  </numFmts>
  <fonts count="5" x14ac:knownFonts="1">
    <font>
      <sz val="10"/>
      <name val="Helv"/>
    </font>
    <font>
      <sz val="10"/>
      <name val="Arial"/>
      <family val="2"/>
    </font>
    <font>
      <sz val="9"/>
      <name val="Arial"/>
      <family val="2"/>
    </font>
    <font>
      <sz val="11"/>
      <name val="Tms Rmn"/>
    </font>
    <font>
      <b/>
      <i/>
      <sz val="16"/>
      <name val="Helv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5" fontId="4" fillId="0" borderId="0"/>
    <xf numFmtId="0" fontId="2" fillId="0" borderId="0"/>
  </cellStyleXfs>
  <cellXfs count="12">
    <xf numFmtId="0" fontId="0" fillId="0" borderId="0" xfId="0"/>
    <xf numFmtId="3" fontId="1" fillId="0" borderId="0" xfId="0" applyNumberFormat="1" applyFont="1"/>
    <xf numFmtId="0" fontId="1" fillId="0" borderId="0" xfId="0" applyFont="1"/>
    <xf numFmtId="3" fontId="1" fillId="0" borderId="0" xfId="10" applyNumberFormat="1" applyFont="1"/>
    <xf numFmtId="3" fontId="1" fillId="0" borderId="0" xfId="10" applyNumberFormat="1" applyFont="1" applyAlignment="1">
      <alignment wrapText="1"/>
    </xf>
    <xf numFmtId="0" fontId="1" fillId="0" borderId="0" xfId="10" applyFont="1"/>
    <xf numFmtId="0" fontId="1" fillId="2" borderId="0" xfId="0" applyFont="1" applyFill="1"/>
    <xf numFmtId="0" fontId="1" fillId="2" borderId="0" xfId="10" applyFont="1" applyFill="1"/>
    <xf numFmtId="166" fontId="1" fillId="2" borderId="0" xfId="0" applyNumberFormat="1" applyFont="1" applyFill="1"/>
    <xf numFmtId="3" fontId="0" fillId="0" borderId="0" xfId="0" applyNumberFormat="1"/>
    <xf numFmtId="3" fontId="0" fillId="0" borderId="0" xfId="0" applyNumberFormat="1" applyFill="1"/>
    <xf numFmtId="167" fontId="1" fillId="2" borderId="0" xfId="0" applyNumberFormat="1" applyFont="1" applyFill="1"/>
  </cellXfs>
  <cellStyles count="11">
    <cellStyle name="Comma  - Style1" xfId="1"/>
    <cellStyle name="Comma  - Style2" xfId="2"/>
    <cellStyle name="Comma  - Style3" xfId="3"/>
    <cellStyle name="Comma  - Style4" xfId="4"/>
    <cellStyle name="Comma  - Style5" xfId="5"/>
    <cellStyle name="Comma  - Style6" xfId="6"/>
    <cellStyle name="Comma  - Style7" xfId="7"/>
    <cellStyle name="Comma  - Style8" xfId="8"/>
    <cellStyle name="Normal" xfId="0" builtinId="0"/>
    <cellStyle name="Normal - Style1" xfId="9"/>
    <cellStyle name="Normal_Sheet1" xfId="1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475967174678242E-2"/>
          <c:y val="0.11129296235679216"/>
          <c:w val="0.83001172332942563"/>
          <c:h val="0.74644573180391605"/>
        </c:manualLayout>
      </c:layout>
      <c:lineChart>
        <c:grouping val="standard"/>
        <c:varyColors val="0"/>
        <c:ser>
          <c:idx val="0"/>
          <c:order val="0"/>
          <c:tx>
            <c:strRef>
              <c:f>Data!$B$41</c:f>
              <c:strCache>
                <c:ptCount val="1"/>
                <c:pt idx="0">
                  <c:v>Total</c:v>
                </c:pt>
              </c:strCache>
            </c:strRef>
          </c:tx>
          <c:spPr>
            <a:ln w="381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Data!$A$48:$A$78</c:f>
              <c:numCache>
                <c:formatCode>General</c:formatCode>
                <c:ptCount val="31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</c:numCache>
            </c:numRef>
          </c:cat>
          <c:val>
            <c:numRef>
              <c:f>Data!$B$48:$B$78</c:f>
              <c:numCache>
                <c:formatCode>0.0</c:formatCode>
                <c:ptCount val="31"/>
                <c:pt idx="0">
                  <c:v>29.869</c:v>
                </c:pt>
                <c:pt idx="1">
                  <c:v>28.324999999999999</c:v>
                </c:pt>
                <c:pt idx="2">
                  <c:v>28.658000000000001</c:v>
                </c:pt>
                <c:pt idx="3">
                  <c:v>28.213999999999999</c:v>
                </c:pt>
                <c:pt idx="4">
                  <c:v>27.89</c:v>
                </c:pt>
                <c:pt idx="5">
                  <c:v>27.556000000000001</c:v>
                </c:pt>
                <c:pt idx="6">
                  <c:v>25.925999999999998</c:v>
                </c:pt>
                <c:pt idx="7">
                  <c:v>24.971</c:v>
                </c:pt>
                <c:pt idx="8">
                  <c:v>24.149000000000001</c:v>
                </c:pt>
                <c:pt idx="9">
                  <c:v>23.603999999999999</c:v>
                </c:pt>
                <c:pt idx="10">
                  <c:v>23.547999999999998</c:v>
                </c:pt>
                <c:pt idx="11">
                  <c:v>23.324000000000002</c:v>
                </c:pt>
                <c:pt idx="12">
                  <c:v>23.887</c:v>
                </c:pt>
                <c:pt idx="13">
                  <c:v>22.37</c:v>
                </c:pt>
                <c:pt idx="14">
                  <c:v>23.167999999999999</c:v>
                </c:pt>
                <c:pt idx="15">
                  <c:v>23.516999999999999</c:v>
                </c:pt>
                <c:pt idx="16">
                  <c:v>23.843</c:v>
                </c:pt>
                <c:pt idx="17">
                  <c:v>24.023</c:v>
                </c:pt>
                <c:pt idx="18">
                  <c:v>23.106000000000002</c:v>
                </c:pt>
                <c:pt idx="19">
                  <c:v>22.591999999999999</c:v>
                </c:pt>
                <c:pt idx="20">
                  <c:v>23.018999999999998</c:v>
                </c:pt>
                <c:pt idx="21">
                  <c:v>22.311</c:v>
                </c:pt>
                <c:pt idx="22">
                  <c:v>22.812000000000001</c:v>
                </c:pt>
                <c:pt idx="23">
                  <c:v>20.553999999999998</c:v>
                </c:pt>
                <c:pt idx="24">
                  <c:v>22.315000000000001</c:v>
                </c:pt>
                <c:pt idx="25">
                  <c:v>25.181000000000001</c:v>
                </c:pt>
                <c:pt idx="26" formatCode="0.000">
                  <c:v>28.95</c:v>
                </c:pt>
                <c:pt idx="27" formatCode="0.000">
                  <c:v>33.402999999999999</c:v>
                </c:pt>
                <c:pt idx="28" formatCode="0.000">
                  <c:v>36.520000000000003</c:v>
                </c:pt>
                <c:pt idx="29" formatCode="0.000">
                  <c:v>39.933</c:v>
                </c:pt>
                <c:pt idx="30" formatCode="0.000">
                  <c:v>35.229999999999997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Data!$C$41</c:f>
              <c:strCache>
                <c:ptCount val="1"/>
                <c:pt idx="0">
                  <c:v>L48 Onshore</c:v>
                </c:pt>
              </c:strCache>
            </c:strRef>
          </c:tx>
          <c:spPr>
            <a:ln w="38100">
              <a:solidFill>
                <a:schemeClr val="bg2">
                  <a:lumMod val="50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Data!$A$48:$A$78</c:f>
              <c:numCache>
                <c:formatCode>General</c:formatCode>
                <c:ptCount val="31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</c:numCache>
            </c:numRef>
          </c:cat>
          <c:val>
            <c:numRef>
              <c:f>Data!$C$48:$C$78</c:f>
              <c:numCache>
                <c:formatCode>0.0</c:formatCode>
                <c:ptCount val="31"/>
                <c:pt idx="0">
                  <c:v>19.007000000000001</c:v>
                </c:pt>
                <c:pt idx="1">
                  <c:v>17.757999999999999</c:v>
                </c:pt>
                <c:pt idx="2">
                  <c:v>17.686</c:v>
                </c:pt>
                <c:pt idx="3">
                  <c:v>17.704000000000001</c:v>
                </c:pt>
                <c:pt idx="4">
                  <c:v>17.521999999999998</c:v>
                </c:pt>
                <c:pt idx="5">
                  <c:v>17.902999999999999</c:v>
                </c:pt>
                <c:pt idx="6">
                  <c:v>16.911999999999999</c:v>
                </c:pt>
                <c:pt idx="7">
                  <c:v>16.065000000000001</c:v>
                </c:pt>
                <c:pt idx="8">
                  <c:v>15.308</c:v>
                </c:pt>
                <c:pt idx="9">
                  <c:v>14.742000000000001</c:v>
                </c:pt>
                <c:pt idx="10">
                  <c:v>14.462999999999999</c:v>
                </c:pt>
                <c:pt idx="11">
                  <c:v>14.433999999999999</c:v>
                </c:pt>
                <c:pt idx="12">
                  <c:v>14.718</c:v>
                </c:pt>
                <c:pt idx="13">
                  <c:v>13.496</c:v>
                </c:pt>
                <c:pt idx="14">
                  <c:v>14.4</c:v>
                </c:pt>
                <c:pt idx="15">
                  <c:v>14.321999999999999</c:v>
                </c:pt>
                <c:pt idx="16">
                  <c:v>13.667999999999999</c:v>
                </c:pt>
                <c:pt idx="17">
                  <c:v>13.874000000000001</c:v>
                </c:pt>
                <c:pt idx="18">
                  <c:v>13.179</c:v>
                </c:pt>
                <c:pt idx="19">
                  <c:v>13.276</c:v>
                </c:pt>
                <c:pt idx="20">
                  <c:v>14.085000000000001</c:v>
                </c:pt>
                <c:pt idx="21">
                  <c:v>14.082000000000001</c:v>
                </c:pt>
                <c:pt idx="22">
                  <c:v>14.489000000000001</c:v>
                </c:pt>
                <c:pt idx="23">
                  <c:v>12.917</c:v>
                </c:pt>
                <c:pt idx="24">
                  <c:v>14.393000000000001</c:v>
                </c:pt>
                <c:pt idx="25">
                  <c:v>16.748999999999999</c:v>
                </c:pt>
                <c:pt idx="26" formatCode="0.000">
                  <c:v>19.927</c:v>
                </c:pt>
                <c:pt idx="27" formatCode="0.000">
                  <c:v>24.768999999999998</c:v>
                </c:pt>
                <c:pt idx="28" formatCode="0.000">
                  <c:v>28.346</c:v>
                </c:pt>
                <c:pt idx="29" formatCode="0.000">
                  <c:v>32.054000000000002</c:v>
                </c:pt>
                <c:pt idx="30" formatCode="0.000">
                  <c:v>28.603000000000002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Data!$E$41</c:f>
              <c:strCache>
                <c:ptCount val="1"/>
                <c:pt idx="0">
                  <c:v>Alaska</c:v>
                </c:pt>
              </c:strCache>
            </c:strRef>
          </c:tx>
          <c:spPr>
            <a:ln w="38100">
              <a:solidFill>
                <a:schemeClr val="accent2">
                  <a:lumMod val="75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Data!$A$48:$A$78</c:f>
              <c:numCache>
                <c:formatCode>General</c:formatCode>
                <c:ptCount val="31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</c:numCache>
            </c:numRef>
          </c:cat>
          <c:val>
            <c:numRef>
              <c:f>Data!$E$48:$E$78</c:f>
              <c:numCache>
                <c:formatCode>0.0</c:formatCode>
                <c:ptCount val="31"/>
                <c:pt idx="0">
                  <c:v>7.0570000000000004</c:v>
                </c:pt>
                <c:pt idx="1">
                  <c:v>6.875</c:v>
                </c:pt>
                <c:pt idx="2">
                  <c:v>7.3780000000000001</c:v>
                </c:pt>
                <c:pt idx="3">
                  <c:v>6.9589999999999996</c:v>
                </c:pt>
                <c:pt idx="4">
                  <c:v>6.6740000000000004</c:v>
                </c:pt>
                <c:pt idx="5">
                  <c:v>6.524</c:v>
                </c:pt>
                <c:pt idx="6">
                  <c:v>6.0830000000000002</c:v>
                </c:pt>
                <c:pt idx="7">
                  <c:v>6.0220000000000002</c:v>
                </c:pt>
                <c:pt idx="8">
                  <c:v>5.7750000000000004</c:v>
                </c:pt>
                <c:pt idx="9">
                  <c:v>5.7670000000000003</c:v>
                </c:pt>
                <c:pt idx="10">
                  <c:v>5.58</c:v>
                </c:pt>
                <c:pt idx="11">
                  <c:v>5.274</c:v>
                </c:pt>
                <c:pt idx="12">
                  <c:v>5.1609999999999996</c:v>
                </c:pt>
                <c:pt idx="13">
                  <c:v>5.0519999999999996</c:v>
                </c:pt>
                <c:pt idx="14">
                  <c:v>4.9000000000000004</c:v>
                </c:pt>
                <c:pt idx="15">
                  <c:v>4.8609999999999998</c:v>
                </c:pt>
                <c:pt idx="16">
                  <c:v>4.851</c:v>
                </c:pt>
                <c:pt idx="17">
                  <c:v>4.6779999999999999</c:v>
                </c:pt>
                <c:pt idx="18">
                  <c:v>4.4459999999999997</c:v>
                </c:pt>
                <c:pt idx="19">
                  <c:v>4.327</c:v>
                </c:pt>
                <c:pt idx="20">
                  <c:v>4.1710000000000003</c:v>
                </c:pt>
                <c:pt idx="21">
                  <c:v>3.879</c:v>
                </c:pt>
                <c:pt idx="22">
                  <c:v>4.1630000000000003</c:v>
                </c:pt>
                <c:pt idx="23">
                  <c:v>3.5070000000000001</c:v>
                </c:pt>
                <c:pt idx="24">
                  <c:v>3.5659999999999998</c:v>
                </c:pt>
                <c:pt idx="25">
                  <c:v>3.722</c:v>
                </c:pt>
                <c:pt idx="26" formatCode="0.000">
                  <c:v>3.8519999999999999</c:v>
                </c:pt>
                <c:pt idx="27" formatCode="0.000">
                  <c:v>3.3519999999999999</c:v>
                </c:pt>
                <c:pt idx="28" formatCode="0.000">
                  <c:v>2.8980000000000001</c:v>
                </c:pt>
                <c:pt idx="29" formatCode="0.000">
                  <c:v>2.8570000000000002</c:v>
                </c:pt>
                <c:pt idx="30" formatCode="0.000">
                  <c:v>2.1040000000000001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683104"/>
        <c:axId val="430682544"/>
      </c:lineChart>
      <c:lineChart>
        <c:grouping val="standard"/>
        <c:varyColors val="0"/>
        <c:ser>
          <c:idx val="3"/>
          <c:order val="2"/>
          <c:tx>
            <c:strRef>
              <c:f>Data!$D$41</c:f>
              <c:strCache>
                <c:ptCount val="1"/>
                <c:pt idx="0">
                  <c:v>Federal Offshore</c:v>
                </c:pt>
              </c:strCache>
            </c:strRef>
          </c:tx>
          <c:spPr>
            <a:ln w="38100">
              <a:solidFill>
                <a:schemeClr val="accent3">
                  <a:lumMod val="75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Data!$A$48:$A$78</c:f>
              <c:numCache>
                <c:formatCode>General</c:formatCode>
                <c:ptCount val="31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</c:numCache>
            </c:numRef>
          </c:cat>
          <c:val>
            <c:numRef>
              <c:f>Data!$D$48:$D$78</c:f>
              <c:numCache>
                <c:formatCode>0.0</c:formatCode>
                <c:ptCount val="31"/>
                <c:pt idx="0">
                  <c:v>3.8050000000000002</c:v>
                </c:pt>
                <c:pt idx="1">
                  <c:v>3.6920000000000002</c:v>
                </c:pt>
                <c:pt idx="2">
                  <c:v>3.5939999999999999</c:v>
                </c:pt>
                <c:pt idx="3">
                  <c:v>3.5510000000000002</c:v>
                </c:pt>
                <c:pt idx="4">
                  <c:v>3.694</c:v>
                </c:pt>
                <c:pt idx="5">
                  <c:v>3.129</c:v>
                </c:pt>
                <c:pt idx="6">
                  <c:v>2.931</c:v>
                </c:pt>
                <c:pt idx="7">
                  <c:v>2.8839999999999999</c:v>
                </c:pt>
                <c:pt idx="8">
                  <c:v>3.0659999999999998</c:v>
                </c:pt>
                <c:pt idx="9">
                  <c:v>3.0950000000000002</c:v>
                </c:pt>
                <c:pt idx="10">
                  <c:v>3.5049999999999999</c:v>
                </c:pt>
                <c:pt idx="11">
                  <c:v>3.6160000000000001</c:v>
                </c:pt>
                <c:pt idx="12">
                  <c:v>4.008</c:v>
                </c:pt>
                <c:pt idx="13">
                  <c:v>3.8220000000000001</c:v>
                </c:pt>
                <c:pt idx="14">
                  <c:v>3.8679999999999999</c:v>
                </c:pt>
                <c:pt idx="15">
                  <c:v>4.3339999999999996</c:v>
                </c:pt>
                <c:pt idx="16">
                  <c:v>5.3250000000000002</c:v>
                </c:pt>
                <c:pt idx="17">
                  <c:v>5.4640000000000004</c:v>
                </c:pt>
                <c:pt idx="18">
                  <c:v>5.4809999999999999</c:v>
                </c:pt>
                <c:pt idx="19">
                  <c:v>4.9889999999999999</c:v>
                </c:pt>
                <c:pt idx="20">
                  <c:v>4.7629999999999999</c:v>
                </c:pt>
                <c:pt idx="21">
                  <c:v>4.3499999999999996</c:v>
                </c:pt>
                <c:pt idx="22">
                  <c:v>4.16</c:v>
                </c:pt>
                <c:pt idx="23">
                  <c:v>4.13</c:v>
                </c:pt>
                <c:pt idx="24">
                  <c:v>4.3570000000000002</c:v>
                </c:pt>
                <c:pt idx="25">
                  <c:v>4.71</c:v>
                </c:pt>
                <c:pt idx="26" formatCode="0.000">
                  <c:v>5.1710000000000003</c:v>
                </c:pt>
                <c:pt idx="27" formatCode="0.000">
                  <c:v>5.282</c:v>
                </c:pt>
                <c:pt idx="28" formatCode="0.000">
                  <c:v>5.2759999999999998</c:v>
                </c:pt>
                <c:pt idx="29" formatCode="0.000">
                  <c:v>5.0220000000000002</c:v>
                </c:pt>
                <c:pt idx="30" formatCode="0.000">
                  <c:v>4.5229999999999997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021696"/>
        <c:axId val="501761504"/>
      </c:lineChart>
      <c:catAx>
        <c:axId val="43068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0682544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430682544"/>
        <c:scaling>
          <c:orientation val="minMax"/>
          <c:max val="4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cross"/>
        <c:minorTickMark val="none"/>
        <c:tickLblPos val="nextTo"/>
        <c:spPr>
          <a:ln w="3175">
            <a:solidFill>
              <a:srgbClr val="FFFFFF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0683104"/>
        <c:crosses val="autoZero"/>
        <c:crossBetween val="midCat"/>
      </c:valAx>
      <c:catAx>
        <c:axId val="496021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1761504"/>
        <c:crossesAt val="0"/>
        <c:auto val="0"/>
        <c:lblAlgn val="ctr"/>
        <c:lblOffset val="100"/>
        <c:noMultiLvlLbl val="0"/>
      </c:catAx>
      <c:valAx>
        <c:axId val="501761504"/>
        <c:scaling>
          <c:orientation val="minMax"/>
          <c:max val="40"/>
          <c:min val="0"/>
        </c:scaling>
        <c:delete val="1"/>
        <c:axPos val="r"/>
        <c:numFmt formatCode="#,##0" sourceLinked="0"/>
        <c:majorTickMark val="out"/>
        <c:minorTickMark val="none"/>
        <c:tickLblPos val="nextTo"/>
        <c:crossAx val="496021696"/>
        <c:crosses val="max"/>
        <c:crossBetween val="midCat"/>
        <c:majorUnit val="5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475967174678242E-2"/>
          <c:y val="0.11129296235679216"/>
          <c:w val="0.83001172332942563"/>
          <c:h val="0.74644573180391605"/>
        </c:manualLayout>
      </c:layout>
      <c:lineChart>
        <c:grouping val="standard"/>
        <c:varyColors val="0"/>
        <c:ser>
          <c:idx val="0"/>
          <c:order val="0"/>
          <c:tx>
            <c:strRef>
              <c:f>Data!$B$41</c:f>
              <c:strCache>
                <c:ptCount val="1"/>
                <c:pt idx="0">
                  <c:v>Total</c:v>
                </c:pt>
              </c:strCache>
            </c:strRef>
          </c:tx>
          <c:spPr>
            <a:ln w="381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Data!$A$48:$A$78</c:f>
              <c:numCache>
                <c:formatCode>General</c:formatCode>
                <c:ptCount val="31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</c:numCache>
            </c:numRef>
          </c:cat>
          <c:val>
            <c:numRef>
              <c:f>Data!$B$48:$B$78</c:f>
              <c:numCache>
                <c:formatCode>0.0</c:formatCode>
                <c:ptCount val="31"/>
                <c:pt idx="0">
                  <c:v>29.869</c:v>
                </c:pt>
                <c:pt idx="1">
                  <c:v>28.324999999999999</c:v>
                </c:pt>
                <c:pt idx="2">
                  <c:v>28.658000000000001</c:v>
                </c:pt>
                <c:pt idx="3">
                  <c:v>28.213999999999999</c:v>
                </c:pt>
                <c:pt idx="4">
                  <c:v>27.89</c:v>
                </c:pt>
                <c:pt idx="5">
                  <c:v>27.556000000000001</c:v>
                </c:pt>
                <c:pt idx="6">
                  <c:v>25.925999999999998</c:v>
                </c:pt>
                <c:pt idx="7">
                  <c:v>24.971</c:v>
                </c:pt>
                <c:pt idx="8">
                  <c:v>24.149000000000001</c:v>
                </c:pt>
                <c:pt idx="9">
                  <c:v>23.603999999999999</c:v>
                </c:pt>
                <c:pt idx="10">
                  <c:v>23.547999999999998</c:v>
                </c:pt>
                <c:pt idx="11">
                  <c:v>23.324000000000002</c:v>
                </c:pt>
                <c:pt idx="12">
                  <c:v>23.887</c:v>
                </c:pt>
                <c:pt idx="13">
                  <c:v>22.37</c:v>
                </c:pt>
                <c:pt idx="14">
                  <c:v>23.167999999999999</c:v>
                </c:pt>
                <c:pt idx="15">
                  <c:v>23.516999999999999</c:v>
                </c:pt>
                <c:pt idx="16">
                  <c:v>23.843</c:v>
                </c:pt>
                <c:pt idx="17">
                  <c:v>24.023</c:v>
                </c:pt>
                <c:pt idx="18">
                  <c:v>23.106000000000002</c:v>
                </c:pt>
                <c:pt idx="19">
                  <c:v>22.591999999999999</c:v>
                </c:pt>
                <c:pt idx="20">
                  <c:v>23.018999999999998</c:v>
                </c:pt>
                <c:pt idx="21">
                  <c:v>22.311</c:v>
                </c:pt>
                <c:pt idx="22">
                  <c:v>22.812000000000001</c:v>
                </c:pt>
                <c:pt idx="23">
                  <c:v>20.553999999999998</c:v>
                </c:pt>
                <c:pt idx="24">
                  <c:v>22.315000000000001</c:v>
                </c:pt>
                <c:pt idx="25">
                  <c:v>25.181000000000001</c:v>
                </c:pt>
                <c:pt idx="26" formatCode="0.000">
                  <c:v>28.95</c:v>
                </c:pt>
                <c:pt idx="27" formatCode="0.000">
                  <c:v>33.402999999999999</c:v>
                </c:pt>
                <c:pt idx="28" formatCode="0.000">
                  <c:v>36.520000000000003</c:v>
                </c:pt>
                <c:pt idx="29" formatCode="0.000">
                  <c:v>39.933</c:v>
                </c:pt>
                <c:pt idx="30" formatCode="0.000">
                  <c:v>35.229999999999997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Data!$C$41</c:f>
              <c:strCache>
                <c:ptCount val="1"/>
                <c:pt idx="0">
                  <c:v>L48 Onshore</c:v>
                </c:pt>
              </c:strCache>
            </c:strRef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numRef>
              <c:f>Data!$A$48:$A$78</c:f>
              <c:numCache>
                <c:formatCode>General</c:formatCode>
                <c:ptCount val="31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</c:numCache>
            </c:numRef>
          </c:cat>
          <c:val>
            <c:numRef>
              <c:f>Data!$C$48:$C$78</c:f>
              <c:numCache>
                <c:formatCode>0.0</c:formatCode>
                <c:ptCount val="31"/>
                <c:pt idx="0">
                  <c:v>19.007000000000001</c:v>
                </c:pt>
                <c:pt idx="1">
                  <c:v>17.757999999999999</c:v>
                </c:pt>
                <c:pt idx="2">
                  <c:v>17.686</c:v>
                </c:pt>
                <c:pt idx="3">
                  <c:v>17.704000000000001</c:v>
                </c:pt>
                <c:pt idx="4">
                  <c:v>17.521999999999998</c:v>
                </c:pt>
                <c:pt idx="5">
                  <c:v>17.902999999999999</c:v>
                </c:pt>
                <c:pt idx="6">
                  <c:v>16.911999999999999</c:v>
                </c:pt>
                <c:pt idx="7">
                  <c:v>16.065000000000001</c:v>
                </c:pt>
                <c:pt idx="8">
                  <c:v>15.308</c:v>
                </c:pt>
                <c:pt idx="9">
                  <c:v>14.742000000000001</c:v>
                </c:pt>
                <c:pt idx="10">
                  <c:v>14.462999999999999</c:v>
                </c:pt>
                <c:pt idx="11">
                  <c:v>14.433999999999999</c:v>
                </c:pt>
                <c:pt idx="12">
                  <c:v>14.718</c:v>
                </c:pt>
                <c:pt idx="13">
                  <c:v>13.496</c:v>
                </c:pt>
                <c:pt idx="14">
                  <c:v>14.4</c:v>
                </c:pt>
                <c:pt idx="15">
                  <c:v>14.321999999999999</c:v>
                </c:pt>
                <c:pt idx="16">
                  <c:v>13.667999999999999</c:v>
                </c:pt>
                <c:pt idx="17">
                  <c:v>13.874000000000001</c:v>
                </c:pt>
                <c:pt idx="18">
                  <c:v>13.179</c:v>
                </c:pt>
                <c:pt idx="19">
                  <c:v>13.276</c:v>
                </c:pt>
                <c:pt idx="20">
                  <c:v>14.085000000000001</c:v>
                </c:pt>
                <c:pt idx="21">
                  <c:v>14.082000000000001</c:v>
                </c:pt>
                <c:pt idx="22">
                  <c:v>14.489000000000001</c:v>
                </c:pt>
                <c:pt idx="23">
                  <c:v>12.917</c:v>
                </c:pt>
                <c:pt idx="24">
                  <c:v>14.393000000000001</c:v>
                </c:pt>
                <c:pt idx="25">
                  <c:v>16.748999999999999</c:v>
                </c:pt>
                <c:pt idx="26" formatCode="0.000">
                  <c:v>19.927</c:v>
                </c:pt>
                <c:pt idx="27" formatCode="0.000">
                  <c:v>24.768999999999998</c:v>
                </c:pt>
                <c:pt idx="28" formatCode="0.000">
                  <c:v>28.346</c:v>
                </c:pt>
                <c:pt idx="29" formatCode="0.000">
                  <c:v>32.054000000000002</c:v>
                </c:pt>
                <c:pt idx="30" formatCode="0.000">
                  <c:v>28.603000000000002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Data!$E$41</c:f>
              <c:strCache>
                <c:ptCount val="1"/>
                <c:pt idx="0">
                  <c:v>Alaska</c:v>
                </c:pt>
              </c:strCache>
            </c:strRef>
          </c:tx>
          <c:spPr>
            <a:ln w="38100">
              <a:solidFill>
                <a:schemeClr val="accent2">
                  <a:lumMod val="75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Data!$A$48:$A$78</c:f>
              <c:numCache>
                <c:formatCode>General</c:formatCode>
                <c:ptCount val="31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</c:numCache>
            </c:numRef>
          </c:cat>
          <c:val>
            <c:numRef>
              <c:f>Data!$E$48:$E$78</c:f>
              <c:numCache>
                <c:formatCode>0.0</c:formatCode>
                <c:ptCount val="31"/>
                <c:pt idx="0">
                  <c:v>7.0570000000000004</c:v>
                </c:pt>
                <c:pt idx="1">
                  <c:v>6.875</c:v>
                </c:pt>
                <c:pt idx="2">
                  <c:v>7.3780000000000001</c:v>
                </c:pt>
                <c:pt idx="3">
                  <c:v>6.9589999999999996</c:v>
                </c:pt>
                <c:pt idx="4">
                  <c:v>6.6740000000000004</c:v>
                </c:pt>
                <c:pt idx="5">
                  <c:v>6.524</c:v>
                </c:pt>
                <c:pt idx="6">
                  <c:v>6.0830000000000002</c:v>
                </c:pt>
                <c:pt idx="7">
                  <c:v>6.0220000000000002</c:v>
                </c:pt>
                <c:pt idx="8">
                  <c:v>5.7750000000000004</c:v>
                </c:pt>
                <c:pt idx="9">
                  <c:v>5.7670000000000003</c:v>
                </c:pt>
                <c:pt idx="10">
                  <c:v>5.58</c:v>
                </c:pt>
                <c:pt idx="11">
                  <c:v>5.274</c:v>
                </c:pt>
                <c:pt idx="12">
                  <c:v>5.1609999999999996</c:v>
                </c:pt>
                <c:pt idx="13">
                  <c:v>5.0519999999999996</c:v>
                </c:pt>
                <c:pt idx="14">
                  <c:v>4.9000000000000004</c:v>
                </c:pt>
                <c:pt idx="15">
                  <c:v>4.8609999999999998</c:v>
                </c:pt>
                <c:pt idx="16">
                  <c:v>4.851</c:v>
                </c:pt>
                <c:pt idx="17">
                  <c:v>4.6779999999999999</c:v>
                </c:pt>
                <c:pt idx="18">
                  <c:v>4.4459999999999997</c:v>
                </c:pt>
                <c:pt idx="19">
                  <c:v>4.327</c:v>
                </c:pt>
                <c:pt idx="20">
                  <c:v>4.1710000000000003</c:v>
                </c:pt>
                <c:pt idx="21">
                  <c:v>3.879</c:v>
                </c:pt>
                <c:pt idx="22">
                  <c:v>4.1630000000000003</c:v>
                </c:pt>
                <c:pt idx="23">
                  <c:v>3.5070000000000001</c:v>
                </c:pt>
                <c:pt idx="24">
                  <c:v>3.5659999999999998</c:v>
                </c:pt>
                <c:pt idx="25">
                  <c:v>3.722</c:v>
                </c:pt>
                <c:pt idx="26" formatCode="0.000">
                  <c:v>3.8519999999999999</c:v>
                </c:pt>
                <c:pt idx="27" formatCode="0.000">
                  <c:v>3.3519999999999999</c:v>
                </c:pt>
                <c:pt idx="28" formatCode="0.000">
                  <c:v>2.8980000000000001</c:v>
                </c:pt>
                <c:pt idx="29" formatCode="0.000">
                  <c:v>2.8570000000000002</c:v>
                </c:pt>
                <c:pt idx="30" formatCode="0.000">
                  <c:v>2.1040000000000001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765984"/>
        <c:axId val="501766544"/>
      </c:lineChart>
      <c:lineChart>
        <c:grouping val="standard"/>
        <c:varyColors val="0"/>
        <c:ser>
          <c:idx val="3"/>
          <c:order val="2"/>
          <c:tx>
            <c:strRef>
              <c:f>Data!$D$41</c:f>
              <c:strCache>
                <c:ptCount val="1"/>
                <c:pt idx="0">
                  <c:v>Federal Offshore</c:v>
                </c:pt>
              </c:strCache>
            </c:strRef>
          </c:tx>
          <c:spPr>
            <a:ln w="38100">
              <a:solidFill>
                <a:schemeClr val="accent3">
                  <a:lumMod val="75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Data!$A$48:$A$78</c:f>
              <c:numCache>
                <c:formatCode>General</c:formatCode>
                <c:ptCount val="31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</c:numCache>
            </c:numRef>
          </c:cat>
          <c:val>
            <c:numRef>
              <c:f>Data!$D$48:$D$78</c:f>
              <c:numCache>
                <c:formatCode>0.0</c:formatCode>
                <c:ptCount val="31"/>
                <c:pt idx="0">
                  <c:v>3.8050000000000002</c:v>
                </c:pt>
                <c:pt idx="1">
                  <c:v>3.6920000000000002</c:v>
                </c:pt>
                <c:pt idx="2">
                  <c:v>3.5939999999999999</c:v>
                </c:pt>
                <c:pt idx="3">
                  <c:v>3.5510000000000002</c:v>
                </c:pt>
                <c:pt idx="4">
                  <c:v>3.694</c:v>
                </c:pt>
                <c:pt idx="5">
                  <c:v>3.129</c:v>
                </c:pt>
                <c:pt idx="6">
                  <c:v>2.931</c:v>
                </c:pt>
                <c:pt idx="7">
                  <c:v>2.8839999999999999</c:v>
                </c:pt>
                <c:pt idx="8">
                  <c:v>3.0659999999999998</c:v>
                </c:pt>
                <c:pt idx="9">
                  <c:v>3.0950000000000002</c:v>
                </c:pt>
                <c:pt idx="10">
                  <c:v>3.5049999999999999</c:v>
                </c:pt>
                <c:pt idx="11">
                  <c:v>3.6160000000000001</c:v>
                </c:pt>
                <c:pt idx="12">
                  <c:v>4.008</c:v>
                </c:pt>
                <c:pt idx="13">
                  <c:v>3.8220000000000001</c:v>
                </c:pt>
                <c:pt idx="14">
                  <c:v>3.8679999999999999</c:v>
                </c:pt>
                <c:pt idx="15">
                  <c:v>4.3339999999999996</c:v>
                </c:pt>
                <c:pt idx="16">
                  <c:v>5.3250000000000002</c:v>
                </c:pt>
                <c:pt idx="17">
                  <c:v>5.4640000000000004</c:v>
                </c:pt>
                <c:pt idx="18">
                  <c:v>5.4809999999999999</c:v>
                </c:pt>
                <c:pt idx="19">
                  <c:v>4.9889999999999999</c:v>
                </c:pt>
                <c:pt idx="20">
                  <c:v>4.7629999999999999</c:v>
                </c:pt>
                <c:pt idx="21">
                  <c:v>4.3499999999999996</c:v>
                </c:pt>
                <c:pt idx="22">
                  <c:v>4.16</c:v>
                </c:pt>
                <c:pt idx="23">
                  <c:v>4.13</c:v>
                </c:pt>
                <c:pt idx="24">
                  <c:v>4.3570000000000002</c:v>
                </c:pt>
                <c:pt idx="25">
                  <c:v>4.71</c:v>
                </c:pt>
                <c:pt idx="26" formatCode="0.000">
                  <c:v>5.1710000000000003</c:v>
                </c:pt>
                <c:pt idx="27" formatCode="0.000">
                  <c:v>5.282</c:v>
                </c:pt>
                <c:pt idx="28" formatCode="0.000">
                  <c:v>5.2759999999999998</c:v>
                </c:pt>
                <c:pt idx="29" formatCode="0.000">
                  <c:v>5.0220000000000002</c:v>
                </c:pt>
                <c:pt idx="30" formatCode="0.000">
                  <c:v>4.5229999999999997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767104"/>
        <c:axId val="501767664"/>
      </c:lineChart>
      <c:catAx>
        <c:axId val="50176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1766544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501766544"/>
        <c:scaling>
          <c:orientation val="minMax"/>
          <c:max val="4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cross"/>
        <c:minorTickMark val="none"/>
        <c:tickLblPos val="nextTo"/>
        <c:spPr>
          <a:ln w="3175">
            <a:solidFill>
              <a:srgbClr val="FFFFFF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1765984"/>
        <c:crosses val="autoZero"/>
        <c:crossBetween val="midCat"/>
      </c:valAx>
      <c:catAx>
        <c:axId val="501767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1767664"/>
        <c:crossesAt val="0"/>
        <c:auto val="0"/>
        <c:lblAlgn val="ctr"/>
        <c:lblOffset val="100"/>
        <c:noMultiLvlLbl val="0"/>
      </c:catAx>
      <c:valAx>
        <c:axId val="501767664"/>
        <c:scaling>
          <c:orientation val="minMax"/>
          <c:max val="40"/>
          <c:min val="0"/>
        </c:scaling>
        <c:delete val="1"/>
        <c:axPos val="r"/>
        <c:numFmt formatCode="#,##0" sourceLinked="0"/>
        <c:majorTickMark val="out"/>
        <c:minorTickMark val="none"/>
        <c:tickLblPos val="nextTo"/>
        <c:crossAx val="501767104"/>
        <c:crosses val="max"/>
        <c:crossBetween val="midCat"/>
        <c:majorUnit val="5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/>
  </sheetViews>
  <pageMargins left="1" right="1" top="1" bottom="1" header="0.5" footer="0.5"/>
  <pageSetup orientation="landscape" horizont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1248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0.70425</cdr:x>
      <cdr:y>0.22796</cdr:y>
    </cdr:from>
    <cdr:to>
      <cdr:x>0.84725</cdr:x>
      <cdr:y>0.28371</cdr:y>
    </cdr:to>
    <cdr:sp macro="" textlink="">
      <cdr:nvSpPr>
        <cdr:cNvPr id="1025" name="Tex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21884" y="1326695"/>
          <a:ext cx="1161850" cy="3244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chemeClr val="accent1"/>
              </a:solidFill>
              <a:latin typeface="Arial"/>
              <a:cs typeface="Arial"/>
            </a:rPr>
            <a:t>U.S. total</a:t>
          </a:r>
        </a:p>
      </cdr:txBody>
    </cdr:sp>
  </cdr:relSizeAnchor>
  <cdr:relSizeAnchor xmlns:cdr="http://schemas.openxmlformats.org/drawingml/2006/chartDrawing">
    <cdr:from>
      <cdr:x>0.49674</cdr:x>
      <cdr:y>0.52178</cdr:y>
    </cdr:from>
    <cdr:to>
      <cdr:x>0.81477</cdr:x>
      <cdr:y>0.58077</cdr:y>
    </cdr:to>
    <cdr:sp macro="" textlink="">
      <cdr:nvSpPr>
        <cdr:cNvPr id="1026" name="Text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35909" y="3036642"/>
          <a:ext cx="2583938" cy="3433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chemeClr val="bg2">
                  <a:lumMod val="50000"/>
                </a:schemeClr>
              </a:solidFill>
              <a:latin typeface="Arial"/>
              <a:cs typeface="Arial"/>
            </a:rPr>
            <a:t>Lower 48 states onshore</a:t>
          </a:r>
        </a:p>
      </cdr:txBody>
    </cdr:sp>
  </cdr:relSizeAnchor>
  <cdr:relSizeAnchor xmlns:cdr="http://schemas.openxmlformats.org/drawingml/2006/chartDrawing">
    <cdr:from>
      <cdr:x>0.32366</cdr:x>
      <cdr:y>0.8001</cdr:y>
    </cdr:from>
    <cdr:to>
      <cdr:x>0.53341</cdr:x>
      <cdr:y>0.85585</cdr:y>
    </cdr:to>
    <cdr:sp macro="" textlink="">
      <cdr:nvSpPr>
        <cdr:cNvPr id="1027" name="Text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9643" y="4671634"/>
          <a:ext cx="1704182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chemeClr val="accent3">
                  <a:lumMod val="75000"/>
                </a:schemeClr>
              </a:solidFill>
              <a:latin typeface="Arial"/>
              <a:cs typeface="Arial"/>
            </a:rPr>
            <a:t>Federal offshore</a:t>
          </a:r>
        </a:p>
      </cdr:txBody>
    </cdr:sp>
  </cdr:relSizeAnchor>
  <cdr:relSizeAnchor xmlns:cdr="http://schemas.openxmlformats.org/drawingml/2006/chartDrawing">
    <cdr:from>
      <cdr:x>0.42225</cdr:x>
      <cdr:y>0.70375</cdr:y>
    </cdr:from>
    <cdr:to>
      <cdr:x>0.5605</cdr:x>
      <cdr:y>0.7495</cdr:y>
    </cdr:to>
    <cdr:sp macro="" textlink="">
      <cdr:nvSpPr>
        <cdr:cNvPr id="1030" name="Text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30707" y="4095667"/>
          <a:ext cx="1123257" cy="2662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chemeClr val="accent2">
                  <a:lumMod val="75000"/>
                </a:schemeClr>
              </a:solidFill>
              <a:latin typeface="Arial"/>
              <a:cs typeface="Arial"/>
            </a:rPr>
            <a:t>Alaska</a:t>
          </a:r>
        </a:p>
      </cdr:txBody>
    </cdr:sp>
  </cdr:relSizeAnchor>
  <cdr:relSizeAnchor xmlns:cdr="http://schemas.openxmlformats.org/drawingml/2006/chartDrawing">
    <cdr:from>
      <cdr:x>0.05269</cdr:x>
      <cdr:y>0.01146</cdr:y>
    </cdr:from>
    <cdr:to>
      <cdr:x>0.43142</cdr:x>
      <cdr:y>0.09625</cdr:y>
    </cdr:to>
    <cdr:sp macro="" textlink="">
      <cdr:nvSpPr>
        <cdr:cNvPr id="1033" name="Text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8067" y="66933"/>
          <a:ext cx="3077133" cy="4950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crude oil and lease condensate</a:t>
          </a:r>
        </a:p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billion barrels</a:t>
          </a:r>
        </a:p>
      </cdr:txBody>
    </cdr:sp>
  </cdr:relSizeAnchor>
  <cdr:relSizeAnchor xmlns:cdr="http://schemas.openxmlformats.org/drawingml/2006/chartDrawing">
    <cdr:from>
      <cdr:x>0.92778</cdr:x>
      <cdr:y>0.92967</cdr:y>
    </cdr:from>
    <cdr:to>
      <cdr:x>0.97696</cdr:x>
      <cdr:y>0.9802</cdr:y>
    </cdr:to>
    <cdr:pic>
      <cdr:nvPicPr>
        <cdr:cNvPr id="9" name="Picture 8" descr="EIA 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 cstate="print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538015" y="5428169"/>
          <a:ext cx="399579" cy="295036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  <cdr:relSizeAnchor xmlns:cdr="http://schemas.openxmlformats.org/drawingml/2006/chartDrawing">
    <cdr:from>
      <cdr:x>0.05276</cdr:x>
      <cdr:y>0.91354</cdr:y>
    </cdr:from>
    <cdr:to>
      <cdr:x>0.9449</cdr:x>
      <cdr:y>0.99347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28626" y="5316597"/>
          <a:ext cx="7248524" cy="465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Source: U.S. Energy Information Administration, Form EIA-23L, Annual Report </a:t>
          </a:r>
          <a:r>
            <a:rPr lang="en-US" sz="1100" baseline="0"/>
            <a:t>of Domestic Oil and Gas Reserves, 1985-2015</a:t>
          </a:r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4543425" y="8410575"/>
    <xdr:ext cx="81248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7</xdr:col>
      <xdr:colOff>323850</xdr:colOff>
      <xdr:row>50</xdr:row>
      <xdr:rowOff>9525</xdr:rowOff>
    </xdr:from>
    <xdr:ext cx="6122317" cy="298800"/>
    <xdr:sp macro="" textlink="">
      <xdr:nvSpPr>
        <xdr:cNvPr id="3" name="TextBox 2"/>
        <xdr:cNvSpPr txBox="1"/>
      </xdr:nvSpPr>
      <xdr:spPr>
        <a:xfrm>
          <a:off x="4943475" y="8105775"/>
          <a:ext cx="612231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Figure 8. U.S. crude oil and lease condensate proved reserves, 1985-2015</a:t>
          </a:r>
          <a:endParaRPr lang="en-US" sz="14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0.71363</cdr:x>
      <cdr:y>0.2508</cdr:y>
    </cdr:from>
    <cdr:to>
      <cdr:x>0.85663</cdr:x>
      <cdr:y>0.30655</cdr:y>
    </cdr:to>
    <cdr:sp macro="" textlink="">
      <cdr:nvSpPr>
        <cdr:cNvPr id="1025" name="Tex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98108" y="1464369"/>
          <a:ext cx="1161850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chemeClr val="accent1"/>
              </a:solidFill>
              <a:latin typeface="Arial"/>
              <a:cs typeface="Arial"/>
            </a:rPr>
            <a:t>U.S. total</a:t>
          </a:r>
        </a:p>
      </cdr:txBody>
    </cdr:sp>
  </cdr:relSizeAnchor>
  <cdr:relSizeAnchor xmlns:cdr="http://schemas.openxmlformats.org/drawingml/2006/chartDrawing">
    <cdr:from>
      <cdr:x>0.49674</cdr:x>
      <cdr:y>0.52178</cdr:y>
    </cdr:from>
    <cdr:to>
      <cdr:x>0.81477</cdr:x>
      <cdr:y>0.58077</cdr:y>
    </cdr:to>
    <cdr:sp macro="" textlink="">
      <cdr:nvSpPr>
        <cdr:cNvPr id="1026" name="Text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35909" y="3036642"/>
          <a:ext cx="2583938" cy="3433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chemeClr val="accent2"/>
              </a:solidFill>
              <a:latin typeface="Arial"/>
              <a:cs typeface="Arial"/>
            </a:rPr>
            <a:t>Lower 48 states onshore</a:t>
          </a:r>
        </a:p>
      </cdr:txBody>
    </cdr:sp>
  </cdr:relSizeAnchor>
  <cdr:relSizeAnchor xmlns:cdr="http://schemas.openxmlformats.org/drawingml/2006/chartDrawing">
    <cdr:from>
      <cdr:x>0.32366</cdr:x>
      <cdr:y>0.8001</cdr:y>
    </cdr:from>
    <cdr:to>
      <cdr:x>0.53341</cdr:x>
      <cdr:y>0.85585</cdr:y>
    </cdr:to>
    <cdr:sp macro="" textlink="">
      <cdr:nvSpPr>
        <cdr:cNvPr id="1027" name="Text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9643" y="4671634"/>
          <a:ext cx="1704182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chemeClr val="accent3">
                  <a:lumMod val="75000"/>
                </a:schemeClr>
              </a:solidFill>
              <a:latin typeface="Arial"/>
              <a:cs typeface="Arial"/>
            </a:rPr>
            <a:t>Federal offshore</a:t>
          </a:r>
        </a:p>
      </cdr:txBody>
    </cdr:sp>
  </cdr:relSizeAnchor>
  <cdr:relSizeAnchor xmlns:cdr="http://schemas.openxmlformats.org/drawingml/2006/chartDrawing">
    <cdr:from>
      <cdr:x>0.42225</cdr:x>
      <cdr:y>0.70375</cdr:y>
    </cdr:from>
    <cdr:to>
      <cdr:x>0.5605</cdr:x>
      <cdr:y>0.7495</cdr:y>
    </cdr:to>
    <cdr:sp macro="" textlink="">
      <cdr:nvSpPr>
        <cdr:cNvPr id="1030" name="Text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30707" y="4095667"/>
          <a:ext cx="1123257" cy="2662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chemeClr val="accent2">
                  <a:lumMod val="75000"/>
                </a:schemeClr>
              </a:solidFill>
              <a:latin typeface="Arial"/>
              <a:cs typeface="Arial"/>
            </a:rPr>
            <a:t>Alaska</a:t>
          </a:r>
        </a:p>
      </cdr:txBody>
    </cdr:sp>
  </cdr:relSizeAnchor>
  <cdr:relSizeAnchor xmlns:cdr="http://schemas.openxmlformats.org/drawingml/2006/chartDrawing">
    <cdr:from>
      <cdr:x>0.05269</cdr:x>
      <cdr:y>0.01146</cdr:y>
    </cdr:from>
    <cdr:to>
      <cdr:x>0.43142</cdr:x>
      <cdr:y>0.09625</cdr:y>
    </cdr:to>
    <cdr:sp macro="" textlink="">
      <cdr:nvSpPr>
        <cdr:cNvPr id="1033" name="Text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8067" y="66933"/>
          <a:ext cx="3077133" cy="4950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crude oil and lease condensate</a:t>
          </a:r>
        </a:p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billion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barrels</a:t>
          </a:r>
        </a:p>
      </cdr:txBody>
    </cdr:sp>
  </cdr:relSizeAnchor>
  <cdr:relSizeAnchor xmlns:cdr="http://schemas.openxmlformats.org/drawingml/2006/chartDrawing">
    <cdr:from>
      <cdr:x>0.92778</cdr:x>
      <cdr:y>0.92967</cdr:y>
    </cdr:from>
    <cdr:to>
      <cdr:x>0.97696</cdr:x>
      <cdr:y>0.9802</cdr:y>
    </cdr:to>
    <cdr:pic>
      <cdr:nvPicPr>
        <cdr:cNvPr id="9" name="Picture 8" descr="EIA 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 cstate="print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538015" y="5428169"/>
          <a:ext cx="399579" cy="295036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  <cdr:relSizeAnchor xmlns:cdr="http://schemas.openxmlformats.org/drawingml/2006/chartDrawing">
    <cdr:from>
      <cdr:x>0.05276</cdr:x>
      <cdr:y>0.91354</cdr:y>
    </cdr:from>
    <cdr:to>
      <cdr:x>0.9449</cdr:x>
      <cdr:y>0.99347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28626" y="5316597"/>
          <a:ext cx="7248524" cy="465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Source: U.S. Energy Information </a:t>
          </a:r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Administration</a:t>
          </a:r>
          <a:r>
            <a:rPr lang="en-US" sz="1100"/>
            <a:t>, Form EIA-23L, Annual Report </a:t>
          </a:r>
          <a:r>
            <a:rPr lang="en-US" sz="1100" baseline="0"/>
            <a:t>of Domestic Oil and Gas Reserves, 1985-2015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eia_report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EIA 2">
      <a:majorFont>
        <a:latin typeface="Times New Roman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78"/>
  <sheetViews>
    <sheetView showGridLines="0" tabSelected="1" workbookViewId="0">
      <pane ySplit="720" topLeftCell="A49" activePane="bottomLeft"/>
      <selection activeCell="D1" sqref="D1"/>
      <selection pane="bottomLeft"/>
    </sheetView>
  </sheetViews>
  <sheetFormatPr defaultRowHeight="12.75" x14ac:dyDescent="0.2"/>
  <cols>
    <col min="1" max="1" width="9.5703125" style="2" customWidth="1"/>
    <col min="2" max="3" width="9.140625" style="2"/>
    <col min="4" max="4" width="10.42578125" style="2" customWidth="1"/>
    <col min="5" max="5" width="9.140625" style="2"/>
    <col min="6" max="6" width="5.7109375" style="2" customWidth="1"/>
    <col min="7" max="7" width="16.140625" style="2" bestFit="1" customWidth="1"/>
    <col min="8" max="11" width="9.140625" style="2"/>
    <col min="12" max="12" width="5.140625" style="2" customWidth="1"/>
    <col min="13" max="13" width="16" style="2" bestFit="1" customWidth="1"/>
    <col min="14" max="17" width="9.140625" style="2"/>
    <col min="18" max="18" width="4.7109375" style="2" customWidth="1"/>
    <col min="19" max="16384" width="9.140625" style="2"/>
  </cols>
  <sheetData>
    <row r="1" spans="1:23" x14ac:dyDescent="0.2">
      <c r="A1" s="2" t="s">
        <v>5</v>
      </c>
      <c r="B1" s="2" t="s">
        <v>0</v>
      </c>
      <c r="C1" s="2" t="s">
        <v>6</v>
      </c>
      <c r="D1" s="2" t="s">
        <v>7</v>
      </c>
      <c r="E1" s="2" t="s">
        <v>8</v>
      </c>
      <c r="G1" s="2" t="s">
        <v>5</v>
      </c>
      <c r="H1" s="2" t="s">
        <v>0</v>
      </c>
      <c r="I1" s="2" t="s">
        <v>6</v>
      </c>
      <c r="J1" s="2" t="s">
        <v>7</v>
      </c>
      <c r="K1" s="2" t="s">
        <v>8</v>
      </c>
      <c r="M1" s="2" t="s">
        <v>5</v>
      </c>
      <c r="N1" s="2" t="s">
        <v>0</v>
      </c>
      <c r="O1" s="2" t="s">
        <v>6</v>
      </c>
      <c r="P1" s="2" t="s">
        <v>7</v>
      </c>
      <c r="Q1" s="2" t="s">
        <v>8</v>
      </c>
      <c r="S1" s="2" t="s">
        <v>5</v>
      </c>
      <c r="T1" s="2" t="s">
        <v>0</v>
      </c>
      <c r="U1" s="2" t="s">
        <v>6</v>
      </c>
      <c r="V1" s="2" t="s">
        <v>7</v>
      </c>
      <c r="W1" s="2" t="s">
        <v>8</v>
      </c>
    </row>
    <row r="2" spans="1:23" x14ac:dyDescent="0.2">
      <c r="A2" s="5" t="s">
        <v>9</v>
      </c>
      <c r="B2" s="5">
        <v>1979</v>
      </c>
      <c r="C2" s="9">
        <v>29810</v>
      </c>
      <c r="D2" s="10">
        <v>1411</v>
      </c>
      <c r="E2" s="3">
        <f>SUM(C2:D2)</f>
        <v>31221</v>
      </c>
      <c r="G2" s="2" t="s">
        <v>10</v>
      </c>
      <c r="H2" s="5">
        <v>1979</v>
      </c>
      <c r="I2" s="3">
        <v>18034</v>
      </c>
      <c r="J2" s="3">
        <v>1040</v>
      </c>
      <c r="K2" s="3">
        <f>SUM(I2:J2)</f>
        <v>19074</v>
      </c>
      <c r="M2" s="2" t="s">
        <v>11</v>
      </c>
      <c r="N2" s="5">
        <v>1979</v>
      </c>
      <c r="O2" s="1">
        <v>2901</v>
      </c>
      <c r="P2" s="2">
        <v>361</v>
      </c>
      <c r="Q2" s="3">
        <f>SUM(O2:P2)</f>
        <v>3262</v>
      </c>
      <c r="S2" s="5" t="s">
        <v>2</v>
      </c>
      <c r="T2" s="5">
        <v>1979</v>
      </c>
      <c r="U2" s="3">
        <v>8875</v>
      </c>
      <c r="V2" s="3">
        <v>10</v>
      </c>
      <c r="W2" s="3">
        <f>SUM(U2:V2)</f>
        <v>8885</v>
      </c>
    </row>
    <row r="3" spans="1:23" x14ac:dyDescent="0.2">
      <c r="A3" s="5" t="s">
        <v>9</v>
      </c>
      <c r="B3" s="5">
        <v>1980</v>
      </c>
      <c r="C3" s="9">
        <v>29805</v>
      </c>
      <c r="D3" s="10">
        <v>1530</v>
      </c>
      <c r="E3" s="3">
        <f t="shared" ref="E3:E37" si="0">SUM(C3:D3)</f>
        <v>31335</v>
      </c>
      <c r="G3" s="2" t="s">
        <v>10</v>
      </c>
      <c r="H3" s="5">
        <v>1980</v>
      </c>
      <c r="I3" s="3">
        <v>18080</v>
      </c>
      <c r="J3" s="3">
        <v>1178</v>
      </c>
      <c r="K3" s="3">
        <f t="shared" ref="K3:K34" si="1">SUM(I3:J3)</f>
        <v>19258</v>
      </c>
      <c r="M3" s="2" t="s">
        <v>11</v>
      </c>
      <c r="N3" s="5">
        <v>1980</v>
      </c>
      <c r="O3" s="1">
        <v>2974</v>
      </c>
      <c r="P3" s="2">
        <v>352</v>
      </c>
      <c r="Q3" s="3">
        <f t="shared" ref="Q3:Q37" si="2">SUM(O3:P3)</f>
        <v>3326</v>
      </c>
      <c r="S3" s="5" t="s">
        <v>2</v>
      </c>
      <c r="T3" s="5">
        <v>1980</v>
      </c>
      <c r="U3" s="3">
        <v>8751</v>
      </c>
      <c r="V3" s="3">
        <v>0</v>
      </c>
      <c r="W3" s="3">
        <f t="shared" ref="W3:W37" si="3">SUM(U3:V3)</f>
        <v>8751</v>
      </c>
    </row>
    <row r="4" spans="1:23" x14ac:dyDescent="0.2">
      <c r="A4" s="5" t="s">
        <v>9</v>
      </c>
      <c r="B4" s="5">
        <v>1981</v>
      </c>
      <c r="C4" s="9">
        <v>29426</v>
      </c>
      <c r="D4" s="10">
        <v>1580</v>
      </c>
      <c r="E4" s="3">
        <f t="shared" si="0"/>
        <v>31006</v>
      </c>
      <c r="G4" s="2" t="s">
        <v>10</v>
      </c>
      <c r="H4" s="5">
        <v>1981</v>
      </c>
      <c r="I4" s="3">
        <v>17792</v>
      </c>
      <c r="J4" s="3">
        <v>1227</v>
      </c>
      <c r="K4" s="3">
        <f t="shared" si="1"/>
        <v>19019</v>
      </c>
      <c r="M4" s="2" t="s">
        <v>11</v>
      </c>
      <c r="N4" s="5">
        <v>1981</v>
      </c>
      <c r="O4" s="1">
        <v>3351</v>
      </c>
      <c r="P4" s="2">
        <v>353</v>
      </c>
      <c r="Q4" s="3">
        <f t="shared" si="2"/>
        <v>3704</v>
      </c>
      <c r="S4" s="5" t="s">
        <v>2</v>
      </c>
      <c r="T4" s="5">
        <v>1981</v>
      </c>
      <c r="U4" s="3">
        <v>8283</v>
      </c>
      <c r="V4" s="3">
        <v>0</v>
      </c>
      <c r="W4" s="3">
        <f t="shared" si="3"/>
        <v>8283</v>
      </c>
    </row>
    <row r="5" spans="1:23" x14ac:dyDescent="0.2">
      <c r="A5" s="5" t="s">
        <v>9</v>
      </c>
      <c r="B5" s="5">
        <v>1982</v>
      </c>
      <c r="C5" s="9">
        <v>27858</v>
      </c>
      <c r="D5" s="10">
        <v>1601</v>
      </c>
      <c r="E5" s="3">
        <f t="shared" si="0"/>
        <v>29459</v>
      </c>
      <c r="G5" s="2" t="s">
        <v>10</v>
      </c>
      <c r="H5" s="5">
        <v>1982</v>
      </c>
      <c r="I5" s="3">
        <v>17060</v>
      </c>
      <c r="J5" s="3">
        <v>1222</v>
      </c>
      <c r="K5" s="3">
        <f t="shared" si="1"/>
        <v>18282</v>
      </c>
      <c r="M5" s="2" t="s">
        <v>11</v>
      </c>
      <c r="N5" s="5">
        <v>1982</v>
      </c>
      <c r="O5" s="1">
        <v>3392</v>
      </c>
      <c r="P5" s="2">
        <v>379</v>
      </c>
      <c r="Q5" s="3">
        <f t="shared" si="2"/>
        <v>3771</v>
      </c>
      <c r="S5" s="5" t="s">
        <v>2</v>
      </c>
      <c r="T5" s="5">
        <v>1982</v>
      </c>
      <c r="U5" s="3">
        <v>7406</v>
      </c>
      <c r="V5" s="3">
        <v>0</v>
      </c>
      <c r="W5" s="3">
        <f t="shared" si="3"/>
        <v>7406</v>
      </c>
    </row>
    <row r="6" spans="1:23" x14ac:dyDescent="0.2">
      <c r="A6" s="5" t="s">
        <v>9</v>
      </c>
      <c r="B6" s="5">
        <v>1983</v>
      </c>
      <c r="C6" s="9">
        <v>27735</v>
      </c>
      <c r="D6" s="10">
        <v>1613</v>
      </c>
      <c r="E6" s="3">
        <f t="shared" si="0"/>
        <v>29348</v>
      </c>
      <c r="G6" s="2" t="s">
        <v>10</v>
      </c>
      <c r="H6" s="5">
        <v>1983</v>
      </c>
      <c r="I6" s="3">
        <v>16976</v>
      </c>
      <c r="J6" s="3">
        <v>1253</v>
      </c>
      <c r="K6" s="3">
        <f t="shared" si="1"/>
        <v>18229</v>
      </c>
      <c r="M6" s="2" t="s">
        <v>11</v>
      </c>
      <c r="N6" s="5">
        <v>1983</v>
      </c>
      <c r="O6" s="1">
        <v>3452</v>
      </c>
      <c r="P6" s="2">
        <v>360</v>
      </c>
      <c r="Q6" s="3">
        <f t="shared" si="2"/>
        <v>3812</v>
      </c>
      <c r="S6" s="5" t="s">
        <v>2</v>
      </c>
      <c r="T6" s="5">
        <v>1983</v>
      </c>
      <c r="U6" s="3">
        <v>7307</v>
      </c>
      <c r="V6" s="3">
        <v>0</v>
      </c>
      <c r="W6" s="3">
        <f t="shared" si="3"/>
        <v>7307</v>
      </c>
    </row>
    <row r="7" spans="1:23" x14ac:dyDescent="0.2">
      <c r="A7" s="5" t="s">
        <v>9</v>
      </c>
      <c r="B7" s="5">
        <v>1984</v>
      </c>
      <c r="C7" s="9">
        <v>28446</v>
      </c>
      <c r="D7" s="10">
        <v>1522</v>
      </c>
      <c r="E7" s="3">
        <f t="shared" si="0"/>
        <v>29968</v>
      </c>
      <c r="G7" s="2" t="s">
        <v>10</v>
      </c>
      <c r="H7" s="5">
        <v>1984</v>
      </c>
      <c r="I7" s="3">
        <v>17352</v>
      </c>
      <c r="J7" s="3">
        <v>1171</v>
      </c>
      <c r="K7" s="3">
        <f t="shared" si="1"/>
        <v>18523</v>
      </c>
      <c r="M7" s="2" t="s">
        <v>11</v>
      </c>
      <c r="N7" s="5">
        <v>1984</v>
      </c>
      <c r="O7" s="1">
        <v>3531</v>
      </c>
      <c r="P7" s="2">
        <v>332</v>
      </c>
      <c r="Q7" s="3">
        <f t="shared" si="2"/>
        <v>3863</v>
      </c>
      <c r="S7" s="5" t="s">
        <v>2</v>
      </c>
      <c r="T7" s="5">
        <v>1984</v>
      </c>
      <c r="U7" s="3">
        <v>7563</v>
      </c>
      <c r="V7" s="3">
        <v>19</v>
      </c>
      <c r="W7" s="3">
        <f t="shared" si="3"/>
        <v>7582</v>
      </c>
    </row>
    <row r="8" spans="1:23" x14ac:dyDescent="0.2">
      <c r="A8" s="5" t="s">
        <v>9</v>
      </c>
      <c r="B8" s="5">
        <v>1985</v>
      </c>
      <c r="C8" s="9">
        <v>28416</v>
      </c>
      <c r="D8" s="10">
        <v>1453</v>
      </c>
      <c r="E8" s="3">
        <f t="shared" si="0"/>
        <v>29869</v>
      </c>
      <c r="G8" s="2" t="s">
        <v>10</v>
      </c>
      <c r="H8" s="5">
        <v>1985</v>
      </c>
      <c r="I8" s="3">
        <v>17868</v>
      </c>
      <c r="J8" s="3">
        <v>1139</v>
      </c>
      <c r="K8" s="3">
        <f t="shared" si="1"/>
        <v>19007</v>
      </c>
      <c r="M8" s="2" t="s">
        <v>11</v>
      </c>
      <c r="N8" s="5">
        <v>1985</v>
      </c>
      <c r="O8" s="1">
        <v>3492</v>
      </c>
      <c r="P8" s="2">
        <v>313</v>
      </c>
      <c r="Q8" s="3">
        <f t="shared" si="2"/>
        <v>3805</v>
      </c>
      <c r="S8" s="5" t="s">
        <v>2</v>
      </c>
      <c r="T8" s="5">
        <v>1985</v>
      </c>
      <c r="U8" s="3">
        <v>7056</v>
      </c>
      <c r="V8" s="3">
        <v>1</v>
      </c>
      <c r="W8" s="3">
        <f t="shared" si="3"/>
        <v>7057</v>
      </c>
    </row>
    <row r="9" spans="1:23" x14ac:dyDescent="0.2">
      <c r="A9" s="5" t="s">
        <v>9</v>
      </c>
      <c r="B9" s="5">
        <v>1986</v>
      </c>
      <c r="C9" s="9">
        <v>26889</v>
      </c>
      <c r="D9" s="10">
        <v>1436</v>
      </c>
      <c r="E9" s="3">
        <f t="shared" si="0"/>
        <v>28325</v>
      </c>
      <c r="G9" s="2" t="s">
        <v>10</v>
      </c>
      <c r="H9" s="5">
        <v>1986</v>
      </c>
      <c r="I9" s="3">
        <v>16636</v>
      </c>
      <c r="J9" s="3">
        <v>1122</v>
      </c>
      <c r="K9" s="3">
        <f t="shared" si="1"/>
        <v>17758</v>
      </c>
      <c r="M9" s="2" t="s">
        <v>11</v>
      </c>
      <c r="N9" s="5">
        <v>1986</v>
      </c>
      <c r="O9" s="1">
        <v>3378</v>
      </c>
      <c r="P9" s="2">
        <v>314</v>
      </c>
      <c r="Q9" s="3">
        <f t="shared" si="2"/>
        <v>3692</v>
      </c>
      <c r="S9" s="5" t="s">
        <v>2</v>
      </c>
      <c r="T9" s="5">
        <v>1986</v>
      </c>
      <c r="U9" s="3">
        <v>6875</v>
      </c>
      <c r="V9" s="3">
        <v>0</v>
      </c>
      <c r="W9" s="3">
        <f t="shared" si="3"/>
        <v>6875</v>
      </c>
    </row>
    <row r="10" spans="1:23" x14ac:dyDescent="0.2">
      <c r="A10" s="5" t="s">
        <v>9</v>
      </c>
      <c r="B10" s="5">
        <v>1987</v>
      </c>
      <c r="C10" s="9">
        <v>27256</v>
      </c>
      <c r="D10" s="10">
        <v>1402</v>
      </c>
      <c r="E10" s="3">
        <f t="shared" si="0"/>
        <v>28658</v>
      </c>
      <c r="G10" s="2" t="s">
        <v>10</v>
      </c>
      <c r="H10" s="5">
        <v>1987</v>
      </c>
      <c r="I10" s="3">
        <v>16589</v>
      </c>
      <c r="J10" s="3">
        <v>1097</v>
      </c>
      <c r="K10" s="3">
        <f t="shared" si="1"/>
        <v>17686</v>
      </c>
      <c r="M10" s="2" t="s">
        <v>11</v>
      </c>
      <c r="N10" s="5">
        <v>1987</v>
      </c>
      <c r="O10" s="1">
        <v>3289</v>
      </c>
      <c r="P10" s="2">
        <v>305</v>
      </c>
      <c r="Q10" s="3">
        <f t="shared" si="2"/>
        <v>3594</v>
      </c>
      <c r="S10" s="5" t="s">
        <v>2</v>
      </c>
      <c r="T10" s="5">
        <v>1987</v>
      </c>
      <c r="U10" s="3">
        <v>7378</v>
      </c>
      <c r="V10" s="3">
        <v>0</v>
      </c>
      <c r="W10" s="3">
        <f t="shared" si="3"/>
        <v>7378</v>
      </c>
    </row>
    <row r="11" spans="1:23" x14ac:dyDescent="0.2">
      <c r="A11" s="5" t="s">
        <v>9</v>
      </c>
      <c r="B11" s="5">
        <v>1988</v>
      </c>
      <c r="C11" s="9">
        <v>26825</v>
      </c>
      <c r="D11" s="10">
        <v>1389</v>
      </c>
      <c r="E11" s="3">
        <f t="shared" si="0"/>
        <v>28214</v>
      </c>
      <c r="G11" s="2" t="s">
        <v>10</v>
      </c>
      <c r="H11" s="5">
        <v>1988</v>
      </c>
      <c r="I11" s="3">
        <v>16622</v>
      </c>
      <c r="J11" s="3">
        <v>1082</v>
      </c>
      <c r="K11" s="3">
        <f t="shared" si="1"/>
        <v>17704</v>
      </c>
      <c r="M11" s="2" t="s">
        <v>11</v>
      </c>
      <c r="N11" s="5">
        <v>1988</v>
      </c>
      <c r="O11" s="1">
        <v>3244</v>
      </c>
      <c r="P11" s="2">
        <v>307</v>
      </c>
      <c r="Q11" s="3">
        <f t="shared" si="2"/>
        <v>3551</v>
      </c>
      <c r="S11" s="5" t="s">
        <v>2</v>
      </c>
      <c r="T11" s="5">
        <v>1988</v>
      </c>
      <c r="U11" s="3">
        <v>6959</v>
      </c>
      <c r="V11" s="3">
        <v>0</v>
      </c>
      <c r="W11" s="3">
        <f t="shared" si="3"/>
        <v>6959</v>
      </c>
    </row>
    <row r="12" spans="1:23" x14ac:dyDescent="0.2">
      <c r="A12" s="5" t="s">
        <v>9</v>
      </c>
      <c r="B12" s="5">
        <v>1989</v>
      </c>
      <c r="C12" s="9">
        <v>26501</v>
      </c>
      <c r="D12" s="10">
        <v>1389</v>
      </c>
      <c r="E12" s="3">
        <f t="shared" si="0"/>
        <v>27890</v>
      </c>
      <c r="G12" s="2" t="s">
        <v>10</v>
      </c>
      <c r="H12" s="5">
        <v>1989</v>
      </c>
      <c r="I12" s="3">
        <v>16489</v>
      </c>
      <c r="J12" s="3">
        <v>1033</v>
      </c>
      <c r="K12" s="3">
        <f t="shared" si="1"/>
        <v>17522</v>
      </c>
      <c r="M12" s="2" t="s">
        <v>11</v>
      </c>
      <c r="N12" s="5">
        <v>1989</v>
      </c>
      <c r="O12" s="1">
        <v>3338</v>
      </c>
      <c r="P12" s="2">
        <v>356</v>
      </c>
      <c r="Q12" s="3">
        <f t="shared" si="2"/>
        <v>3694</v>
      </c>
      <c r="S12" s="5" t="s">
        <v>2</v>
      </c>
      <c r="T12" s="5">
        <v>1989</v>
      </c>
      <c r="U12" s="3">
        <v>6674</v>
      </c>
      <c r="V12" s="3">
        <v>0</v>
      </c>
      <c r="W12" s="3">
        <f t="shared" si="3"/>
        <v>6674</v>
      </c>
    </row>
    <row r="13" spans="1:23" x14ac:dyDescent="0.2">
      <c r="A13" s="5" t="s">
        <v>9</v>
      </c>
      <c r="B13" s="5">
        <v>1990</v>
      </c>
      <c r="C13" s="9">
        <v>26254</v>
      </c>
      <c r="D13" s="10">
        <v>1302</v>
      </c>
      <c r="E13" s="3">
        <f t="shared" si="0"/>
        <v>27556</v>
      </c>
      <c r="G13" s="2" t="s">
        <v>10</v>
      </c>
      <c r="H13" s="5">
        <v>1990</v>
      </c>
      <c r="I13" s="1">
        <v>16925</v>
      </c>
      <c r="J13" s="1">
        <v>978</v>
      </c>
      <c r="K13" s="3">
        <f t="shared" si="1"/>
        <v>17903</v>
      </c>
      <c r="M13" s="2" t="s">
        <v>11</v>
      </c>
      <c r="N13" s="5">
        <v>1990</v>
      </c>
      <c r="O13" s="1">
        <v>2805</v>
      </c>
      <c r="P13" s="2">
        <v>324</v>
      </c>
      <c r="Q13" s="3">
        <f t="shared" si="2"/>
        <v>3129</v>
      </c>
      <c r="S13" s="5" t="s">
        <v>2</v>
      </c>
      <c r="T13" s="5">
        <v>1990</v>
      </c>
      <c r="U13" s="3">
        <v>6524</v>
      </c>
      <c r="V13" s="2">
        <v>0</v>
      </c>
      <c r="W13" s="3">
        <f t="shared" si="3"/>
        <v>6524</v>
      </c>
    </row>
    <row r="14" spans="1:23" x14ac:dyDescent="0.2">
      <c r="A14" s="5" t="s">
        <v>9</v>
      </c>
      <c r="B14" s="5">
        <v>1991</v>
      </c>
      <c r="C14" s="9">
        <v>24682</v>
      </c>
      <c r="D14" s="10">
        <v>1244</v>
      </c>
      <c r="E14" s="3">
        <f t="shared" si="0"/>
        <v>25926</v>
      </c>
      <c r="G14" s="2" t="s">
        <v>10</v>
      </c>
      <c r="H14" s="5">
        <v>1991</v>
      </c>
      <c r="I14" s="1">
        <v>15979</v>
      </c>
      <c r="J14" s="1">
        <v>933</v>
      </c>
      <c r="K14" s="3">
        <f t="shared" si="1"/>
        <v>16912</v>
      </c>
      <c r="M14" s="2" t="s">
        <v>11</v>
      </c>
      <c r="N14" s="5">
        <v>1991</v>
      </c>
      <c r="O14" s="1">
        <v>2620</v>
      </c>
      <c r="P14" s="2">
        <v>311</v>
      </c>
      <c r="Q14" s="3">
        <f t="shared" si="2"/>
        <v>2931</v>
      </c>
      <c r="S14" s="5" t="s">
        <v>2</v>
      </c>
      <c r="T14" s="5">
        <v>1991</v>
      </c>
      <c r="U14" s="3">
        <v>6083</v>
      </c>
      <c r="V14" s="2">
        <v>0</v>
      </c>
      <c r="W14" s="3">
        <f t="shared" si="3"/>
        <v>6083</v>
      </c>
    </row>
    <row r="15" spans="1:23" x14ac:dyDescent="0.2">
      <c r="A15" s="5" t="s">
        <v>9</v>
      </c>
      <c r="B15" s="5">
        <v>1992</v>
      </c>
      <c r="C15" s="9">
        <v>23745</v>
      </c>
      <c r="D15" s="10">
        <v>1226</v>
      </c>
      <c r="E15" s="3">
        <f t="shared" si="0"/>
        <v>24971</v>
      </c>
      <c r="G15" s="2" t="s">
        <v>10</v>
      </c>
      <c r="H15" s="5">
        <v>1992</v>
      </c>
      <c r="I15" s="1">
        <v>15154</v>
      </c>
      <c r="J15" s="1">
        <v>911</v>
      </c>
      <c r="K15" s="3">
        <f t="shared" si="1"/>
        <v>16065</v>
      </c>
      <c r="M15" s="2" t="s">
        <v>11</v>
      </c>
      <c r="N15" s="5">
        <v>1992</v>
      </c>
      <c r="O15" s="1">
        <v>2569</v>
      </c>
      <c r="P15" s="2">
        <v>315</v>
      </c>
      <c r="Q15" s="3">
        <f t="shared" si="2"/>
        <v>2884</v>
      </c>
      <c r="S15" s="5" t="s">
        <v>2</v>
      </c>
      <c r="T15" s="5">
        <v>1992</v>
      </c>
      <c r="U15" s="3">
        <v>6022</v>
      </c>
      <c r="V15" s="2">
        <v>0</v>
      </c>
      <c r="W15" s="3">
        <f t="shared" si="3"/>
        <v>6022</v>
      </c>
    </row>
    <row r="16" spans="1:23" x14ac:dyDescent="0.2">
      <c r="A16" s="5" t="s">
        <v>9</v>
      </c>
      <c r="B16" s="5">
        <v>1993</v>
      </c>
      <c r="C16" s="9">
        <v>22957</v>
      </c>
      <c r="D16" s="10">
        <v>1192</v>
      </c>
      <c r="E16" s="3">
        <f t="shared" si="0"/>
        <v>24149</v>
      </c>
      <c r="G16" s="2" t="s">
        <v>10</v>
      </c>
      <c r="H16" s="5">
        <v>1993</v>
      </c>
      <c r="I16" s="1">
        <v>14437</v>
      </c>
      <c r="J16" s="1">
        <v>871</v>
      </c>
      <c r="K16" s="3">
        <f t="shared" si="1"/>
        <v>15308</v>
      </c>
      <c r="M16" s="2" t="s">
        <v>11</v>
      </c>
      <c r="N16" s="5">
        <v>1993</v>
      </c>
      <c r="O16" s="1">
        <v>2745</v>
      </c>
      <c r="P16" s="2">
        <v>321</v>
      </c>
      <c r="Q16" s="3">
        <f t="shared" si="2"/>
        <v>3066</v>
      </c>
      <c r="S16" s="5" t="s">
        <v>2</v>
      </c>
      <c r="T16" s="5">
        <v>1993</v>
      </c>
      <c r="U16" s="3">
        <v>5775</v>
      </c>
      <c r="V16" s="2">
        <v>0</v>
      </c>
      <c r="W16" s="3">
        <f t="shared" si="3"/>
        <v>5775</v>
      </c>
    </row>
    <row r="17" spans="1:23" x14ac:dyDescent="0.2">
      <c r="A17" s="5" t="s">
        <v>9</v>
      </c>
      <c r="B17" s="5">
        <v>1994</v>
      </c>
      <c r="C17" s="9">
        <v>22457</v>
      </c>
      <c r="D17" s="10">
        <v>1147</v>
      </c>
      <c r="E17" s="3">
        <f t="shared" si="0"/>
        <v>23604</v>
      </c>
      <c r="G17" s="2" t="s">
        <v>10</v>
      </c>
      <c r="H17" s="5">
        <v>1994</v>
      </c>
      <c r="I17" s="1">
        <v>13910</v>
      </c>
      <c r="J17" s="1">
        <v>832</v>
      </c>
      <c r="K17" s="3">
        <f t="shared" si="1"/>
        <v>14742</v>
      </c>
      <c r="M17" s="2" t="s">
        <v>11</v>
      </c>
      <c r="N17" s="5">
        <v>1994</v>
      </c>
      <c r="O17" s="1">
        <v>2780</v>
      </c>
      <c r="P17" s="2">
        <v>315</v>
      </c>
      <c r="Q17" s="3">
        <f t="shared" si="2"/>
        <v>3095</v>
      </c>
      <c r="S17" s="5" t="s">
        <v>2</v>
      </c>
      <c r="T17" s="5">
        <v>1994</v>
      </c>
      <c r="U17" s="3">
        <v>5767</v>
      </c>
      <c r="V17" s="2">
        <v>0</v>
      </c>
      <c r="W17" s="3">
        <f t="shared" si="3"/>
        <v>5767</v>
      </c>
    </row>
    <row r="18" spans="1:23" x14ac:dyDescent="0.2">
      <c r="A18" s="5" t="s">
        <v>9</v>
      </c>
      <c r="B18" s="5">
        <v>1995</v>
      </c>
      <c r="C18" s="9">
        <v>22351</v>
      </c>
      <c r="D18" s="10">
        <v>1197</v>
      </c>
      <c r="E18" s="3">
        <f t="shared" si="0"/>
        <v>23548</v>
      </c>
      <c r="G18" s="2" t="s">
        <v>10</v>
      </c>
      <c r="H18" s="5">
        <v>1995</v>
      </c>
      <c r="I18" s="1">
        <v>13682</v>
      </c>
      <c r="J18" s="1">
        <v>781</v>
      </c>
      <c r="K18" s="3">
        <f t="shared" si="1"/>
        <v>14463</v>
      </c>
      <c r="M18" s="2" t="s">
        <v>11</v>
      </c>
      <c r="N18" s="5">
        <v>1995</v>
      </c>
      <c r="O18" s="1">
        <v>3089</v>
      </c>
      <c r="P18" s="2">
        <v>416</v>
      </c>
      <c r="Q18" s="3">
        <f t="shared" si="2"/>
        <v>3505</v>
      </c>
      <c r="S18" s="5" t="s">
        <v>2</v>
      </c>
      <c r="T18" s="5">
        <v>1995</v>
      </c>
      <c r="U18" s="3">
        <v>5580</v>
      </c>
      <c r="V18" s="2">
        <v>0</v>
      </c>
      <c r="W18" s="3">
        <f t="shared" si="3"/>
        <v>5580</v>
      </c>
    </row>
    <row r="19" spans="1:23" x14ac:dyDescent="0.2">
      <c r="A19" s="5" t="s">
        <v>9</v>
      </c>
      <c r="B19" s="5">
        <v>1996</v>
      </c>
      <c r="C19" s="9">
        <v>22017</v>
      </c>
      <c r="D19" s="10">
        <v>1307</v>
      </c>
      <c r="E19" s="3">
        <f t="shared" si="0"/>
        <v>23324</v>
      </c>
      <c r="G19" s="2" t="s">
        <v>10</v>
      </c>
      <c r="H19" s="5">
        <v>1996</v>
      </c>
      <c r="I19" s="1">
        <v>13658</v>
      </c>
      <c r="J19" s="1">
        <v>776</v>
      </c>
      <c r="K19" s="3">
        <f t="shared" si="1"/>
        <v>14434</v>
      </c>
      <c r="M19" s="2" t="s">
        <v>11</v>
      </c>
      <c r="N19" s="5">
        <v>1996</v>
      </c>
      <c r="O19" s="1">
        <v>3085</v>
      </c>
      <c r="P19" s="2">
        <v>531</v>
      </c>
      <c r="Q19" s="3">
        <f t="shared" si="2"/>
        <v>3616</v>
      </c>
      <c r="S19" s="5" t="s">
        <v>2</v>
      </c>
      <c r="T19" s="5">
        <v>1996</v>
      </c>
      <c r="U19" s="3">
        <v>5274</v>
      </c>
      <c r="V19" s="2">
        <v>0</v>
      </c>
      <c r="W19" s="3">
        <f t="shared" si="3"/>
        <v>5274</v>
      </c>
    </row>
    <row r="20" spans="1:23" x14ac:dyDescent="0.2">
      <c r="A20" s="5" t="s">
        <v>9</v>
      </c>
      <c r="B20" s="5">
        <v>1997</v>
      </c>
      <c r="C20" s="9">
        <v>22546</v>
      </c>
      <c r="D20" s="3">
        <v>1341</v>
      </c>
      <c r="E20" s="3">
        <f t="shared" si="0"/>
        <v>23887</v>
      </c>
      <c r="G20" s="2" t="s">
        <v>10</v>
      </c>
      <c r="H20" s="5">
        <v>1997</v>
      </c>
      <c r="I20" s="1">
        <v>13908</v>
      </c>
      <c r="J20" s="1">
        <v>810</v>
      </c>
      <c r="K20" s="3">
        <f t="shared" si="1"/>
        <v>14718</v>
      </c>
      <c r="M20" s="2" t="s">
        <v>11</v>
      </c>
      <c r="N20" s="5">
        <v>1997</v>
      </c>
      <c r="O20" s="1">
        <v>3477</v>
      </c>
      <c r="P20" s="2">
        <v>531</v>
      </c>
      <c r="Q20" s="3">
        <f t="shared" si="2"/>
        <v>4008</v>
      </c>
      <c r="S20" s="5" t="s">
        <v>2</v>
      </c>
      <c r="T20" s="5">
        <v>1997</v>
      </c>
      <c r="U20" s="3">
        <v>5161</v>
      </c>
      <c r="V20" s="2">
        <v>0</v>
      </c>
      <c r="W20" s="3">
        <f t="shared" si="3"/>
        <v>5161</v>
      </c>
    </row>
    <row r="21" spans="1:23" x14ac:dyDescent="0.2">
      <c r="A21" s="5" t="s">
        <v>9</v>
      </c>
      <c r="B21" s="5">
        <v>1998</v>
      </c>
      <c r="C21" s="9">
        <v>21034</v>
      </c>
      <c r="D21" s="3">
        <v>1336</v>
      </c>
      <c r="E21" s="3">
        <f t="shared" si="0"/>
        <v>22370</v>
      </c>
      <c r="G21" s="2" t="s">
        <v>10</v>
      </c>
      <c r="H21" s="5">
        <v>1998</v>
      </c>
      <c r="I21" s="1">
        <v>12721</v>
      </c>
      <c r="J21" s="1">
        <v>775</v>
      </c>
      <c r="K21" s="3">
        <f t="shared" si="1"/>
        <v>13496</v>
      </c>
      <c r="M21" s="2" t="s">
        <v>11</v>
      </c>
      <c r="N21" s="5">
        <v>1998</v>
      </c>
      <c r="O21" s="1">
        <v>3261</v>
      </c>
      <c r="P21" s="2">
        <v>561</v>
      </c>
      <c r="Q21" s="3">
        <f t="shared" si="2"/>
        <v>3822</v>
      </c>
      <c r="S21" s="5" t="s">
        <v>2</v>
      </c>
      <c r="T21" s="5">
        <v>1998</v>
      </c>
      <c r="U21" s="3">
        <v>5052</v>
      </c>
      <c r="V21" s="2">
        <v>0</v>
      </c>
      <c r="W21" s="3">
        <f t="shared" si="3"/>
        <v>5052</v>
      </c>
    </row>
    <row r="22" spans="1:23" x14ac:dyDescent="0.2">
      <c r="A22" s="5" t="s">
        <v>9</v>
      </c>
      <c r="B22" s="5">
        <v>1999</v>
      </c>
      <c r="C22" s="9">
        <v>21765</v>
      </c>
      <c r="D22" s="3">
        <v>1403</v>
      </c>
      <c r="E22" s="3">
        <f t="shared" si="0"/>
        <v>23168</v>
      </c>
      <c r="G22" s="2" t="s">
        <v>10</v>
      </c>
      <c r="H22" s="5">
        <v>1999</v>
      </c>
      <c r="I22" s="1">
        <v>13568</v>
      </c>
      <c r="J22" s="1">
        <v>832</v>
      </c>
      <c r="K22" s="3">
        <f t="shared" si="1"/>
        <v>14400</v>
      </c>
      <c r="M22" s="2" t="s">
        <v>11</v>
      </c>
      <c r="N22" s="5">
        <v>1999</v>
      </c>
      <c r="O22" s="1">
        <v>3297</v>
      </c>
      <c r="P22" s="2">
        <v>571</v>
      </c>
      <c r="Q22" s="3">
        <f t="shared" si="2"/>
        <v>3868</v>
      </c>
      <c r="S22" s="5" t="s">
        <v>2</v>
      </c>
      <c r="T22" s="5">
        <v>1999</v>
      </c>
      <c r="U22" s="3">
        <v>4900</v>
      </c>
      <c r="V22" s="2">
        <v>0</v>
      </c>
      <c r="W22" s="3">
        <f t="shared" si="3"/>
        <v>4900</v>
      </c>
    </row>
    <row r="23" spans="1:23" x14ac:dyDescent="0.2">
      <c r="A23" s="5" t="s">
        <v>9</v>
      </c>
      <c r="B23" s="5">
        <v>2000</v>
      </c>
      <c r="C23" s="9">
        <v>22045</v>
      </c>
      <c r="D23" s="10">
        <v>1472</v>
      </c>
      <c r="E23" s="3">
        <f t="shared" si="0"/>
        <v>23517</v>
      </c>
      <c r="G23" s="2" t="s">
        <v>10</v>
      </c>
      <c r="H23" s="5">
        <v>2000</v>
      </c>
      <c r="I23" s="1">
        <v>13414</v>
      </c>
      <c r="J23" s="1">
        <v>908</v>
      </c>
      <c r="K23" s="3">
        <f t="shared" si="1"/>
        <v>14322</v>
      </c>
      <c r="M23" s="2" t="s">
        <v>11</v>
      </c>
      <c r="N23" s="5">
        <v>2000</v>
      </c>
      <c r="O23" s="1">
        <v>3770</v>
      </c>
      <c r="P23" s="2">
        <v>564</v>
      </c>
      <c r="Q23" s="3">
        <f t="shared" si="2"/>
        <v>4334</v>
      </c>
      <c r="S23" s="5" t="s">
        <v>2</v>
      </c>
      <c r="T23" s="5">
        <v>2000</v>
      </c>
      <c r="U23" s="3">
        <v>4861</v>
      </c>
      <c r="V23" s="2">
        <v>0</v>
      </c>
      <c r="W23" s="3">
        <f t="shared" si="3"/>
        <v>4861</v>
      </c>
    </row>
    <row r="24" spans="1:23" x14ac:dyDescent="0.2">
      <c r="A24" s="5" t="s">
        <v>9</v>
      </c>
      <c r="B24" s="5">
        <v>2001</v>
      </c>
      <c r="C24" s="9">
        <v>22446</v>
      </c>
      <c r="D24" s="10">
        <v>1397</v>
      </c>
      <c r="E24" s="3">
        <f t="shared" si="0"/>
        <v>23843</v>
      </c>
      <c r="G24" s="2" t="s">
        <v>10</v>
      </c>
      <c r="H24" s="5">
        <v>2001</v>
      </c>
      <c r="I24" s="1">
        <v>12760</v>
      </c>
      <c r="J24" s="1">
        <v>908</v>
      </c>
      <c r="K24" s="3">
        <f t="shared" si="1"/>
        <v>13668</v>
      </c>
      <c r="M24" s="2" t="s">
        <v>11</v>
      </c>
      <c r="N24" s="5">
        <v>2001</v>
      </c>
      <c r="O24" s="1">
        <v>4835</v>
      </c>
      <c r="P24" s="2">
        <v>490</v>
      </c>
      <c r="Q24" s="3">
        <f t="shared" si="2"/>
        <v>5325</v>
      </c>
      <c r="S24" s="5" t="s">
        <v>2</v>
      </c>
      <c r="T24" s="5">
        <v>2001</v>
      </c>
      <c r="U24" s="3">
        <v>4851</v>
      </c>
      <c r="V24" s="2">
        <v>0</v>
      </c>
      <c r="W24" s="3">
        <f t="shared" si="3"/>
        <v>4851</v>
      </c>
    </row>
    <row r="25" spans="1:23" x14ac:dyDescent="0.2">
      <c r="A25" s="5" t="s">
        <v>9</v>
      </c>
      <c r="B25" s="5">
        <v>2002</v>
      </c>
      <c r="C25" s="9">
        <v>22677</v>
      </c>
      <c r="D25" s="10">
        <v>1346</v>
      </c>
      <c r="E25" s="3">
        <f t="shared" si="0"/>
        <v>24023</v>
      </c>
      <c r="G25" s="2" t="s">
        <v>10</v>
      </c>
      <c r="H25" s="5">
        <v>2002</v>
      </c>
      <c r="I25" s="1">
        <v>12990</v>
      </c>
      <c r="J25" s="1">
        <v>884</v>
      </c>
      <c r="K25" s="3">
        <f t="shared" si="1"/>
        <v>13874</v>
      </c>
      <c r="M25" s="2" t="s">
        <v>11</v>
      </c>
      <c r="N25" s="5">
        <v>2002</v>
      </c>
      <c r="O25" s="1">
        <v>5009</v>
      </c>
      <c r="P25" s="2">
        <v>455</v>
      </c>
      <c r="Q25" s="3">
        <f t="shared" si="2"/>
        <v>5464</v>
      </c>
      <c r="S25" s="5" t="s">
        <v>2</v>
      </c>
      <c r="T25" s="5">
        <v>2002</v>
      </c>
      <c r="U25" s="1">
        <v>4678</v>
      </c>
      <c r="V25" s="2">
        <v>0</v>
      </c>
      <c r="W25" s="3">
        <f t="shared" si="3"/>
        <v>4678</v>
      </c>
    </row>
    <row r="26" spans="1:23" x14ac:dyDescent="0.2">
      <c r="A26" s="5" t="s">
        <v>9</v>
      </c>
      <c r="B26" s="5">
        <v>2003</v>
      </c>
      <c r="C26" s="9">
        <v>21891</v>
      </c>
      <c r="D26" s="10">
        <v>1215</v>
      </c>
      <c r="E26" s="3">
        <f t="shared" si="0"/>
        <v>23106</v>
      </c>
      <c r="G26" s="2" t="s">
        <v>10</v>
      </c>
      <c r="H26" s="5">
        <v>2003</v>
      </c>
      <c r="I26" s="1">
        <v>12325</v>
      </c>
      <c r="J26" s="1">
        <v>854</v>
      </c>
      <c r="K26" s="3">
        <f t="shared" si="1"/>
        <v>13179</v>
      </c>
      <c r="M26" s="2" t="s">
        <v>11</v>
      </c>
      <c r="N26" s="5">
        <v>2003</v>
      </c>
      <c r="O26" s="1">
        <v>5120</v>
      </c>
      <c r="P26" s="2">
        <v>361</v>
      </c>
      <c r="Q26" s="3">
        <f t="shared" si="2"/>
        <v>5481</v>
      </c>
      <c r="S26" s="5" t="s">
        <v>2</v>
      </c>
      <c r="T26" s="5">
        <v>2003</v>
      </c>
      <c r="U26" s="1">
        <v>4446</v>
      </c>
      <c r="V26" s="2">
        <v>0</v>
      </c>
      <c r="W26" s="3">
        <f t="shared" si="3"/>
        <v>4446</v>
      </c>
    </row>
    <row r="27" spans="1:23" x14ac:dyDescent="0.2">
      <c r="A27" s="5" t="s">
        <v>9</v>
      </c>
      <c r="B27" s="5">
        <v>2004</v>
      </c>
      <c r="C27" s="9">
        <v>21371</v>
      </c>
      <c r="D27" s="10">
        <v>1221</v>
      </c>
      <c r="E27" s="3">
        <f t="shared" si="0"/>
        <v>22592</v>
      </c>
      <c r="G27" s="2" t="s">
        <v>10</v>
      </c>
      <c r="H27" s="5">
        <v>2004</v>
      </c>
      <c r="I27" s="1">
        <v>12353</v>
      </c>
      <c r="J27" s="1">
        <v>923</v>
      </c>
      <c r="K27" s="3">
        <f t="shared" si="1"/>
        <v>13276</v>
      </c>
      <c r="M27" s="2" t="s">
        <v>11</v>
      </c>
      <c r="N27" s="5">
        <v>2004</v>
      </c>
      <c r="O27" s="1">
        <v>4691</v>
      </c>
      <c r="P27" s="2">
        <v>298</v>
      </c>
      <c r="Q27" s="3">
        <f t="shared" si="2"/>
        <v>4989</v>
      </c>
      <c r="S27" s="5" t="s">
        <v>2</v>
      </c>
      <c r="T27" s="5">
        <v>2004</v>
      </c>
      <c r="U27" s="4">
        <v>4327</v>
      </c>
      <c r="V27" s="2">
        <v>0</v>
      </c>
      <c r="W27" s="3">
        <f t="shared" si="3"/>
        <v>4327</v>
      </c>
    </row>
    <row r="28" spans="1:23" x14ac:dyDescent="0.2">
      <c r="A28" s="5" t="s">
        <v>9</v>
      </c>
      <c r="B28" s="5">
        <v>2005</v>
      </c>
      <c r="C28" s="9">
        <v>21757</v>
      </c>
      <c r="D28" s="10">
        <v>1262</v>
      </c>
      <c r="E28" s="3">
        <f t="shared" si="0"/>
        <v>23019</v>
      </c>
      <c r="G28" s="2" t="s">
        <v>10</v>
      </c>
      <c r="H28" s="5">
        <v>2005</v>
      </c>
      <c r="I28" s="1">
        <v>13103</v>
      </c>
      <c r="J28" s="1">
        <v>982</v>
      </c>
      <c r="K28" s="3">
        <f t="shared" si="1"/>
        <v>14085</v>
      </c>
      <c r="M28" s="2" t="s">
        <v>11</v>
      </c>
      <c r="N28" s="5">
        <v>2005</v>
      </c>
      <c r="O28" s="1">
        <v>4483</v>
      </c>
      <c r="P28" s="2">
        <v>280</v>
      </c>
      <c r="Q28" s="3">
        <f t="shared" si="2"/>
        <v>4763</v>
      </c>
      <c r="S28" s="5" t="s">
        <v>2</v>
      </c>
      <c r="T28" s="5">
        <v>2005</v>
      </c>
      <c r="U28" s="4">
        <v>4171</v>
      </c>
      <c r="V28" s="2">
        <v>0</v>
      </c>
      <c r="W28" s="3">
        <f t="shared" si="3"/>
        <v>4171</v>
      </c>
    </row>
    <row r="29" spans="1:23" x14ac:dyDescent="0.2">
      <c r="A29" s="5" t="s">
        <v>9</v>
      </c>
      <c r="B29" s="5">
        <v>2006</v>
      </c>
      <c r="C29" s="9">
        <v>20972</v>
      </c>
      <c r="D29" s="10">
        <v>1339</v>
      </c>
      <c r="E29" s="3">
        <f t="shared" si="0"/>
        <v>22311</v>
      </c>
      <c r="G29" s="2" t="s">
        <v>10</v>
      </c>
      <c r="H29" s="5">
        <v>2006</v>
      </c>
      <c r="I29" s="1">
        <v>12997</v>
      </c>
      <c r="J29" s="1">
        <v>1085</v>
      </c>
      <c r="K29" s="3">
        <f t="shared" si="1"/>
        <v>14082</v>
      </c>
      <c r="M29" s="2" t="s">
        <v>11</v>
      </c>
      <c r="N29" s="5">
        <v>2006</v>
      </c>
      <c r="O29" s="1">
        <v>4096</v>
      </c>
      <c r="P29" s="2">
        <v>254</v>
      </c>
      <c r="Q29" s="3">
        <f t="shared" si="2"/>
        <v>4350</v>
      </c>
      <c r="S29" s="5" t="s">
        <v>2</v>
      </c>
      <c r="T29" s="5">
        <v>2006</v>
      </c>
      <c r="U29" s="4">
        <v>3879</v>
      </c>
      <c r="V29" s="2">
        <v>0</v>
      </c>
      <c r="W29" s="3">
        <f t="shared" si="3"/>
        <v>3879</v>
      </c>
    </row>
    <row r="30" spans="1:23" x14ac:dyDescent="0.2">
      <c r="A30" s="5" t="s">
        <v>9</v>
      </c>
      <c r="B30" s="5">
        <v>2007</v>
      </c>
      <c r="C30" s="9">
        <v>21317</v>
      </c>
      <c r="D30" s="10">
        <v>1495</v>
      </c>
      <c r="E30" s="3">
        <f t="shared" si="0"/>
        <v>22812</v>
      </c>
      <c r="G30" s="2" t="s">
        <v>10</v>
      </c>
      <c r="H30" s="5">
        <v>2007</v>
      </c>
      <c r="I30" s="1">
        <v>13249</v>
      </c>
      <c r="J30" s="1">
        <v>1240</v>
      </c>
      <c r="K30" s="3">
        <f t="shared" si="1"/>
        <v>14489</v>
      </c>
      <c r="M30" s="2" t="s">
        <v>11</v>
      </c>
      <c r="N30" s="5">
        <v>2007</v>
      </c>
      <c r="O30" s="1">
        <v>3905</v>
      </c>
      <c r="P30" s="2">
        <v>255</v>
      </c>
      <c r="Q30" s="3">
        <f t="shared" si="2"/>
        <v>4160</v>
      </c>
      <c r="S30" s="5" t="s">
        <v>2</v>
      </c>
      <c r="T30" s="5">
        <v>2007</v>
      </c>
      <c r="U30" s="4">
        <v>4163</v>
      </c>
      <c r="V30" s="2">
        <v>0</v>
      </c>
      <c r="W30" s="3">
        <f t="shared" si="3"/>
        <v>4163</v>
      </c>
    </row>
    <row r="31" spans="1:23" x14ac:dyDescent="0.2">
      <c r="A31" s="5" t="s">
        <v>9</v>
      </c>
      <c r="B31" s="5">
        <v>2008</v>
      </c>
      <c r="C31" s="10">
        <v>19121</v>
      </c>
      <c r="D31" s="10">
        <v>1433</v>
      </c>
      <c r="E31" s="3">
        <f t="shared" si="0"/>
        <v>20554</v>
      </c>
      <c r="G31" s="2" t="s">
        <v>10</v>
      </c>
      <c r="H31" s="5">
        <v>2008</v>
      </c>
      <c r="I31" s="1">
        <v>11711</v>
      </c>
      <c r="J31" s="1">
        <v>1206</v>
      </c>
      <c r="K31" s="3">
        <f t="shared" si="1"/>
        <v>12917</v>
      </c>
      <c r="M31" s="2" t="s">
        <v>11</v>
      </c>
      <c r="N31" s="5">
        <v>2008</v>
      </c>
      <c r="O31" s="1">
        <v>3903</v>
      </c>
      <c r="P31" s="2">
        <v>227</v>
      </c>
      <c r="Q31" s="3">
        <f t="shared" si="2"/>
        <v>4130</v>
      </c>
      <c r="S31" s="5" t="s">
        <v>2</v>
      </c>
      <c r="T31" s="5">
        <v>2008</v>
      </c>
      <c r="U31" s="1">
        <v>3507</v>
      </c>
      <c r="V31" s="2">
        <v>0</v>
      </c>
      <c r="W31" s="3">
        <f t="shared" si="3"/>
        <v>3507</v>
      </c>
    </row>
    <row r="32" spans="1:23" x14ac:dyDescent="0.2">
      <c r="A32" s="5" t="s">
        <v>9</v>
      </c>
      <c r="B32" s="5">
        <v>2009</v>
      </c>
      <c r="C32" s="10">
        <v>20682</v>
      </c>
      <c r="D32" s="10">
        <v>1633</v>
      </c>
      <c r="E32" s="3">
        <f t="shared" ref="E32:E33" si="4">SUM(C32:D32)</f>
        <v>22315</v>
      </c>
      <c r="G32" s="2" t="s">
        <v>10</v>
      </c>
      <c r="H32" s="5">
        <v>2009</v>
      </c>
      <c r="I32" s="1">
        <v>12988</v>
      </c>
      <c r="J32" s="1">
        <v>1405</v>
      </c>
      <c r="K32" s="3">
        <f t="shared" ref="K32:K33" si="5">SUM(I32:J32)</f>
        <v>14393</v>
      </c>
      <c r="M32" s="2" t="s">
        <v>11</v>
      </c>
      <c r="N32" s="5">
        <v>2009</v>
      </c>
      <c r="O32" s="1">
        <v>4129</v>
      </c>
      <c r="P32" s="2">
        <v>228</v>
      </c>
      <c r="Q32" s="3">
        <f t="shared" ref="Q32:Q33" si="6">SUM(O32:P32)</f>
        <v>4357</v>
      </c>
      <c r="S32" s="5" t="s">
        <v>2</v>
      </c>
      <c r="T32" s="5">
        <v>2009</v>
      </c>
      <c r="U32" s="1">
        <v>3566</v>
      </c>
      <c r="V32" s="2">
        <v>0</v>
      </c>
      <c r="W32" s="3">
        <f t="shared" ref="W32:W33" si="7">SUM(U32:V32)</f>
        <v>3566</v>
      </c>
    </row>
    <row r="33" spans="1:23" x14ac:dyDescent="0.2">
      <c r="A33" s="5" t="s">
        <v>9</v>
      </c>
      <c r="B33" s="5">
        <v>2010</v>
      </c>
      <c r="C33" s="10">
        <v>23267</v>
      </c>
      <c r="D33" s="10">
        <v>1914</v>
      </c>
      <c r="E33" s="3">
        <f t="shared" si="4"/>
        <v>25181</v>
      </c>
      <c r="G33" s="2" t="s">
        <v>10</v>
      </c>
      <c r="H33" s="5">
        <v>2010</v>
      </c>
      <c r="I33" s="1">
        <v>15049</v>
      </c>
      <c r="J33" s="1">
        <v>1700</v>
      </c>
      <c r="K33" s="3">
        <f t="shared" si="5"/>
        <v>16749</v>
      </c>
      <c r="M33" s="2" t="s">
        <v>11</v>
      </c>
      <c r="N33" s="5">
        <v>2010</v>
      </c>
      <c r="O33" s="1">
        <v>4496</v>
      </c>
      <c r="P33" s="2">
        <v>214</v>
      </c>
      <c r="Q33" s="3">
        <f t="shared" si="6"/>
        <v>4710</v>
      </c>
      <c r="S33" s="5" t="s">
        <v>2</v>
      </c>
      <c r="T33" s="5">
        <v>2010</v>
      </c>
      <c r="U33" s="1">
        <v>3722</v>
      </c>
      <c r="V33" s="2">
        <v>0</v>
      </c>
      <c r="W33" s="3">
        <f t="shared" si="7"/>
        <v>3722</v>
      </c>
    </row>
    <row r="34" spans="1:23" x14ac:dyDescent="0.2">
      <c r="A34" s="5" t="s">
        <v>9</v>
      </c>
      <c r="B34" s="5">
        <v>2011</v>
      </c>
      <c r="C34" s="10">
        <v>26544</v>
      </c>
      <c r="D34" s="10">
        <v>2406</v>
      </c>
      <c r="E34" s="3">
        <f t="shared" si="0"/>
        <v>28950</v>
      </c>
      <c r="G34" s="2" t="s">
        <v>10</v>
      </c>
      <c r="H34" s="5">
        <v>2011</v>
      </c>
      <c r="I34" s="1">
        <v>17752</v>
      </c>
      <c r="J34" s="1">
        <v>2175</v>
      </c>
      <c r="K34" s="3">
        <f t="shared" si="1"/>
        <v>19927</v>
      </c>
      <c r="M34" s="2" t="s">
        <v>11</v>
      </c>
      <c r="N34" s="5">
        <v>2011</v>
      </c>
      <c r="O34" s="1">
        <v>4976</v>
      </c>
      <c r="P34" s="2">
        <v>195</v>
      </c>
      <c r="Q34" s="3">
        <f t="shared" si="2"/>
        <v>5171</v>
      </c>
      <c r="S34" s="5" t="s">
        <v>2</v>
      </c>
      <c r="T34" s="5">
        <v>2011</v>
      </c>
      <c r="U34" s="1">
        <v>3816</v>
      </c>
      <c r="V34" s="2">
        <v>36</v>
      </c>
      <c r="W34" s="3">
        <f t="shared" si="3"/>
        <v>3852</v>
      </c>
    </row>
    <row r="35" spans="1:23" x14ac:dyDescent="0.2">
      <c r="A35" s="5" t="s">
        <v>9</v>
      </c>
      <c r="B35" s="5">
        <v>2012</v>
      </c>
      <c r="C35" s="10">
        <v>30529</v>
      </c>
      <c r="D35" s="10">
        <v>2874</v>
      </c>
      <c r="E35" s="3">
        <f t="shared" si="0"/>
        <v>33403</v>
      </c>
      <c r="G35" s="2" t="s">
        <v>10</v>
      </c>
      <c r="H35" s="5">
        <v>2012</v>
      </c>
      <c r="I35" s="1">
        <f t="shared" ref="I35:K36" si="8">C35-O35-U35</f>
        <v>22062</v>
      </c>
      <c r="J35" s="1">
        <f t="shared" si="8"/>
        <v>2707</v>
      </c>
      <c r="K35" s="1">
        <f t="shared" si="8"/>
        <v>24769</v>
      </c>
      <c r="M35" s="2" t="s">
        <v>11</v>
      </c>
      <c r="N35" s="5">
        <v>2012</v>
      </c>
      <c r="O35" s="1">
        <v>5131</v>
      </c>
      <c r="P35" s="2">
        <v>151</v>
      </c>
      <c r="Q35" s="3">
        <f t="shared" si="2"/>
        <v>5282</v>
      </c>
      <c r="S35" s="5" t="s">
        <v>2</v>
      </c>
      <c r="T35" s="5">
        <v>2012</v>
      </c>
      <c r="U35" s="1">
        <v>3336</v>
      </c>
      <c r="V35" s="2">
        <v>16</v>
      </c>
      <c r="W35" s="3">
        <f t="shared" si="3"/>
        <v>3352</v>
      </c>
    </row>
    <row r="36" spans="1:23" x14ac:dyDescent="0.2">
      <c r="A36" s="5" t="s">
        <v>9</v>
      </c>
      <c r="B36" s="5">
        <v>2013</v>
      </c>
      <c r="C36" s="10">
        <v>33371</v>
      </c>
      <c r="D36" s="10">
        <v>3149</v>
      </c>
      <c r="E36" s="3">
        <f t="shared" si="0"/>
        <v>36520</v>
      </c>
      <c r="G36" s="2" t="s">
        <v>10</v>
      </c>
      <c r="H36" s="5">
        <v>2013</v>
      </c>
      <c r="I36" s="1">
        <f t="shared" si="8"/>
        <v>25336</v>
      </c>
      <c r="J36" s="1">
        <f t="shared" si="8"/>
        <v>3010</v>
      </c>
      <c r="K36" s="1">
        <f t="shared" si="8"/>
        <v>28346</v>
      </c>
      <c r="M36" s="2" t="s">
        <v>11</v>
      </c>
      <c r="N36" s="5">
        <v>2013</v>
      </c>
      <c r="O36" s="1">
        <v>5137</v>
      </c>
      <c r="P36" s="2">
        <v>139</v>
      </c>
      <c r="Q36" s="3">
        <f t="shared" si="2"/>
        <v>5276</v>
      </c>
      <c r="S36" s="5" t="s">
        <v>2</v>
      </c>
      <c r="T36" s="5">
        <v>2013</v>
      </c>
      <c r="U36" s="1">
        <v>2898</v>
      </c>
      <c r="V36" s="2">
        <v>0</v>
      </c>
      <c r="W36" s="3">
        <f t="shared" si="3"/>
        <v>2898</v>
      </c>
    </row>
    <row r="37" spans="1:23" x14ac:dyDescent="0.2">
      <c r="A37" s="5" t="s">
        <v>9</v>
      </c>
      <c r="B37" s="5">
        <v>2014</v>
      </c>
      <c r="C37" s="10">
        <v>36385</v>
      </c>
      <c r="D37" s="10">
        <v>3548</v>
      </c>
      <c r="E37" s="3">
        <f t="shared" si="0"/>
        <v>39933</v>
      </c>
      <c r="G37" s="2" t="s">
        <v>10</v>
      </c>
      <c r="H37" s="5">
        <v>2014</v>
      </c>
      <c r="I37" s="1">
        <f t="shared" ref="I37:I38" si="9">C37-O37-U37</f>
        <v>28681</v>
      </c>
      <c r="J37" s="1">
        <f t="shared" ref="J37:J38" si="10">D37-P37-V37</f>
        <v>3373</v>
      </c>
      <c r="K37" s="1">
        <f t="shared" ref="K37:K38" si="11">E37-Q37-W37</f>
        <v>32054</v>
      </c>
      <c r="M37" s="2" t="s">
        <v>11</v>
      </c>
      <c r="N37" s="5">
        <v>2014</v>
      </c>
      <c r="O37" s="1">
        <v>4849</v>
      </c>
      <c r="P37" s="2">
        <v>173</v>
      </c>
      <c r="Q37" s="3">
        <f t="shared" si="2"/>
        <v>5022</v>
      </c>
      <c r="S37" s="5" t="s">
        <v>2</v>
      </c>
      <c r="T37" s="5">
        <v>2014</v>
      </c>
      <c r="U37" s="1">
        <v>2855</v>
      </c>
      <c r="V37" s="2">
        <v>2</v>
      </c>
      <c r="W37" s="3">
        <f t="shared" si="3"/>
        <v>2857</v>
      </c>
    </row>
    <row r="38" spans="1:23" x14ac:dyDescent="0.2">
      <c r="A38" s="5" t="s">
        <v>9</v>
      </c>
      <c r="B38" s="5">
        <v>2015</v>
      </c>
      <c r="C38" s="10">
        <v>32318</v>
      </c>
      <c r="D38" s="10">
        <v>2912</v>
      </c>
      <c r="E38" s="3">
        <f t="shared" ref="E38" si="12">SUM(C38:D38)</f>
        <v>35230</v>
      </c>
      <c r="G38" s="2" t="s">
        <v>10</v>
      </c>
      <c r="H38" s="5">
        <v>2015</v>
      </c>
      <c r="I38" s="1">
        <f t="shared" si="9"/>
        <v>25949</v>
      </c>
      <c r="J38" s="1">
        <f t="shared" si="10"/>
        <v>2654</v>
      </c>
      <c r="K38" s="1">
        <f t="shared" si="11"/>
        <v>28603</v>
      </c>
      <c r="M38" s="2" t="s">
        <v>11</v>
      </c>
      <c r="N38" s="5">
        <v>2015</v>
      </c>
      <c r="O38" s="1">
        <v>4335</v>
      </c>
      <c r="P38" s="2">
        <v>188</v>
      </c>
      <c r="Q38" s="3">
        <f t="shared" ref="Q38" si="13">SUM(O38:P38)</f>
        <v>4523</v>
      </c>
      <c r="S38" s="5" t="s">
        <v>2</v>
      </c>
      <c r="T38" s="5">
        <v>2015</v>
      </c>
      <c r="U38" s="1">
        <v>2034</v>
      </c>
      <c r="V38" s="2">
        <v>70</v>
      </c>
      <c r="W38" s="3">
        <f t="shared" ref="W38" si="14">SUM(U38:V38)</f>
        <v>2104</v>
      </c>
    </row>
    <row r="39" spans="1:23" x14ac:dyDescent="0.2">
      <c r="A39" s="5"/>
      <c r="B39" s="5"/>
      <c r="C39" s="10"/>
      <c r="D39" s="10"/>
      <c r="E39" s="3"/>
      <c r="H39" s="5"/>
      <c r="I39" s="1"/>
      <c r="J39" s="1"/>
      <c r="K39" s="1"/>
      <c r="N39" s="5"/>
      <c r="O39" s="1"/>
      <c r="Q39" s="3"/>
      <c r="S39" s="5"/>
      <c r="T39" s="5"/>
      <c r="U39" s="1"/>
      <c r="W39" s="3"/>
    </row>
    <row r="40" spans="1:23" x14ac:dyDescent="0.2">
      <c r="I40" s="1"/>
      <c r="J40" s="1"/>
    </row>
    <row r="41" spans="1:23" x14ac:dyDescent="0.2">
      <c r="A41" s="6" t="s">
        <v>0</v>
      </c>
      <c r="B41" s="6" t="s">
        <v>1</v>
      </c>
      <c r="C41" s="6" t="s">
        <v>3</v>
      </c>
      <c r="D41" s="6" t="s">
        <v>4</v>
      </c>
      <c r="E41" s="6" t="s">
        <v>2</v>
      </c>
    </row>
    <row r="42" spans="1:23" x14ac:dyDescent="0.2">
      <c r="A42" s="7">
        <v>1979</v>
      </c>
      <c r="B42" s="8">
        <f>E2/1000</f>
        <v>31.221</v>
      </c>
      <c r="C42" s="8">
        <f>K2/1000</f>
        <v>19.074000000000002</v>
      </c>
      <c r="D42" s="8">
        <f>Q2/1000</f>
        <v>3.262</v>
      </c>
      <c r="E42" s="8">
        <f>W2/1000</f>
        <v>8.8849999999999998</v>
      </c>
    </row>
    <row r="43" spans="1:23" x14ac:dyDescent="0.2">
      <c r="A43" s="7">
        <v>1980</v>
      </c>
      <c r="B43" s="8">
        <f t="shared" ref="B43:B75" si="15">E3/1000</f>
        <v>31.335000000000001</v>
      </c>
      <c r="C43" s="8">
        <f t="shared" ref="C43:C74" si="16">K3/1000</f>
        <v>19.257999999999999</v>
      </c>
      <c r="D43" s="8">
        <f t="shared" ref="D43:D74" si="17">Q3/1000</f>
        <v>3.3260000000000001</v>
      </c>
      <c r="E43" s="8">
        <f t="shared" ref="E43:E74" si="18">W3/1000</f>
        <v>8.7509999999999994</v>
      </c>
    </row>
    <row r="44" spans="1:23" x14ac:dyDescent="0.2">
      <c r="A44" s="7">
        <v>1981</v>
      </c>
      <c r="B44" s="8">
        <f t="shared" si="15"/>
        <v>31.006</v>
      </c>
      <c r="C44" s="8">
        <f t="shared" si="16"/>
        <v>19.018999999999998</v>
      </c>
      <c r="D44" s="8">
        <f t="shared" si="17"/>
        <v>3.7040000000000002</v>
      </c>
      <c r="E44" s="8">
        <f t="shared" si="18"/>
        <v>8.2829999999999995</v>
      </c>
    </row>
    <row r="45" spans="1:23" x14ac:dyDescent="0.2">
      <c r="A45" s="7">
        <v>1982</v>
      </c>
      <c r="B45" s="8">
        <f t="shared" si="15"/>
        <v>29.459</v>
      </c>
      <c r="C45" s="8">
        <f t="shared" si="16"/>
        <v>18.282</v>
      </c>
      <c r="D45" s="8">
        <f t="shared" si="17"/>
        <v>3.7709999999999999</v>
      </c>
      <c r="E45" s="8">
        <f t="shared" si="18"/>
        <v>7.4059999999999997</v>
      </c>
    </row>
    <row r="46" spans="1:23" x14ac:dyDescent="0.2">
      <c r="A46" s="7">
        <v>1983</v>
      </c>
      <c r="B46" s="8">
        <f t="shared" si="15"/>
        <v>29.347999999999999</v>
      </c>
      <c r="C46" s="8">
        <f t="shared" si="16"/>
        <v>18.228999999999999</v>
      </c>
      <c r="D46" s="8">
        <f t="shared" si="17"/>
        <v>3.8119999999999998</v>
      </c>
      <c r="E46" s="8">
        <f t="shared" si="18"/>
        <v>7.3070000000000004</v>
      </c>
    </row>
    <row r="47" spans="1:23" x14ac:dyDescent="0.2">
      <c r="A47" s="7">
        <v>1984</v>
      </c>
      <c r="B47" s="8">
        <f t="shared" si="15"/>
        <v>29.968</v>
      </c>
      <c r="C47" s="8">
        <f t="shared" si="16"/>
        <v>18.523</v>
      </c>
      <c r="D47" s="8">
        <f t="shared" si="17"/>
        <v>3.863</v>
      </c>
      <c r="E47" s="8">
        <f t="shared" si="18"/>
        <v>7.5819999999999999</v>
      </c>
    </row>
    <row r="48" spans="1:23" x14ac:dyDescent="0.2">
      <c r="A48" s="7">
        <v>1985</v>
      </c>
      <c r="B48" s="8">
        <f t="shared" si="15"/>
        <v>29.869</v>
      </c>
      <c r="C48" s="8">
        <f t="shared" si="16"/>
        <v>19.007000000000001</v>
      </c>
      <c r="D48" s="8">
        <f t="shared" si="17"/>
        <v>3.8050000000000002</v>
      </c>
      <c r="E48" s="8">
        <f t="shared" si="18"/>
        <v>7.0570000000000004</v>
      </c>
    </row>
    <row r="49" spans="1:5" x14ac:dyDescent="0.2">
      <c r="A49" s="7">
        <v>1986</v>
      </c>
      <c r="B49" s="8">
        <f t="shared" si="15"/>
        <v>28.324999999999999</v>
      </c>
      <c r="C49" s="8">
        <f t="shared" si="16"/>
        <v>17.757999999999999</v>
      </c>
      <c r="D49" s="8">
        <f t="shared" si="17"/>
        <v>3.6920000000000002</v>
      </c>
      <c r="E49" s="8">
        <f t="shared" si="18"/>
        <v>6.875</v>
      </c>
    </row>
    <row r="50" spans="1:5" x14ac:dyDescent="0.2">
      <c r="A50" s="7">
        <v>1987</v>
      </c>
      <c r="B50" s="8">
        <f t="shared" si="15"/>
        <v>28.658000000000001</v>
      </c>
      <c r="C50" s="8">
        <f t="shared" si="16"/>
        <v>17.686</v>
      </c>
      <c r="D50" s="8">
        <f t="shared" si="17"/>
        <v>3.5939999999999999</v>
      </c>
      <c r="E50" s="8">
        <f t="shared" si="18"/>
        <v>7.3780000000000001</v>
      </c>
    </row>
    <row r="51" spans="1:5" x14ac:dyDescent="0.2">
      <c r="A51" s="7">
        <v>1988</v>
      </c>
      <c r="B51" s="8">
        <f t="shared" si="15"/>
        <v>28.213999999999999</v>
      </c>
      <c r="C51" s="8">
        <f t="shared" si="16"/>
        <v>17.704000000000001</v>
      </c>
      <c r="D51" s="8">
        <f t="shared" si="17"/>
        <v>3.5510000000000002</v>
      </c>
      <c r="E51" s="8">
        <f t="shared" si="18"/>
        <v>6.9589999999999996</v>
      </c>
    </row>
    <row r="52" spans="1:5" x14ac:dyDescent="0.2">
      <c r="A52" s="7">
        <v>1989</v>
      </c>
      <c r="B52" s="8">
        <f t="shared" si="15"/>
        <v>27.89</v>
      </c>
      <c r="C52" s="8">
        <f t="shared" si="16"/>
        <v>17.521999999999998</v>
      </c>
      <c r="D52" s="8">
        <f t="shared" si="17"/>
        <v>3.694</v>
      </c>
      <c r="E52" s="8">
        <f t="shared" si="18"/>
        <v>6.6740000000000004</v>
      </c>
    </row>
    <row r="53" spans="1:5" x14ac:dyDescent="0.2">
      <c r="A53" s="7">
        <v>1990</v>
      </c>
      <c r="B53" s="8">
        <f t="shared" si="15"/>
        <v>27.556000000000001</v>
      </c>
      <c r="C53" s="8">
        <f t="shared" si="16"/>
        <v>17.902999999999999</v>
      </c>
      <c r="D53" s="8">
        <f t="shared" si="17"/>
        <v>3.129</v>
      </c>
      <c r="E53" s="8">
        <f t="shared" si="18"/>
        <v>6.524</v>
      </c>
    </row>
    <row r="54" spans="1:5" x14ac:dyDescent="0.2">
      <c r="A54" s="7">
        <v>1991</v>
      </c>
      <c r="B54" s="8">
        <f t="shared" si="15"/>
        <v>25.925999999999998</v>
      </c>
      <c r="C54" s="8">
        <f t="shared" si="16"/>
        <v>16.911999999999999</v>
      </c>
      <c r="D54" s="8">
        <f t="shared" si="17"/>
        <v>2.931</v>
      </c>
      <c r="E54" s="8">
        <f t="shared" si="18"/>
        <v>6.0830000000000002</v>
      </c>
    </row>
    <row r="55" spans="1:5" x14ac:dyDescent="0.2">
      <c r="A55" s="7">
        <v>1992</v>
      </c>
      <c r="B55" s="8">
        <f t="shared" si="15"/>
        <v>24.971</v>
      </c>
      <c r="C55" s="8">
        <f t="shared" si="16"/>
        <v>16.065000000000001</v>
      </c>
      <c r="D55" s="8">
        <f t="shared" si="17"/>
        <v>2.8839999999999999</v>
      </c>
      <c r="E55" s="8">
        <f t="shared" si="18"/>
        <v>6.0220000000000002</v>
      </c>
    </row>
    <row r="56" spans="1:5" x14ac:dyDescent="0.2">
      <c r="A56" s="7">
        <v>1993</v>
      </c>
      <c r="B56" s="8">
        <f t="shared" si="15"/>
        <v>24.149000000000001</v>
      </c>
      <c r="C56" s="8">
        <f t="shared" si="16"/>
        <v>15.308</v>
      </c>
      <c r="D56" s="8">
        <f t="shared" si="17"/>
        <v>3.0659999999999998</v>
      </c>
      <c r="E56" s="8">
        <f t="shared" si="18"/>
        <v>5.7750000000000004</v>
      </c>
    </row>
    <row r="57" spans="1:5" x14ac:dyDescent="0.2">
      <c r="A57" s="7">
        <v>1994</v>
      </c>
      <c r="B57" s="8">
        <f t="shared" si="15"/>
        <v>23.603999999999999</v>
      </c>
      <c r="C57" s="8">
        <f t="shared" si="16"/>
        <v>14.742000000000001</v>
      </c>
      <c r="D57" s="8">
        <f t="shared" si="17"/>
        <v>3.0950000000000002</v>
      </c>
      <c r="E57" s="8">
        <f t="shared" si="18"/>
        <v>5.7670000000000003</v>
      </c>
    </row>
    <row r="58" spans="1:5" x14ac:dyDescent="0.2">
      <c r="A58" s="7">
        <v>1995</v>
      </c>
      <c r="B58" s="8">
        <f t="shared" si="15"/>
        <v>23.547999999999998</v>
      </c>
      <c r="C58" s="8">
        <f t="shared" si="16"/>
        <v>14.462999999999999</v>
      </c>
      <c r="D58" s="8">
        <f t="shared" si="17"/>
        <v>3.5049999999999999</v>
      </c>
      <c r="E58" s="8">
        <f t="shared" si="18"/>
        <v>5.58</v>
      </c>
    </row>
    <row r="59" spans="1:5" x14ac:dyDescent="0.2">
      <c r="A59" s="7">
        <v>1996</v>
      </c>
      <c r="B59" s="8">
        <f t="shared" si="15"/>
        <v>23.324000000000002</v>
      </c>
      <c r="C59" s="8">
        <f t="shared" si="16"/>
        <v>14.433999999999999</v>
      </c>
      <c r="D59" s="8">
        <f t="shared" si="17"/>
        <v>3.6160000000000001</v>
      </c>
      <c r="E59" s="8">
        <f t="shared" si="18"/>
        <v>5.274</v>
      </c>
    </row>
    <row r="60" spans="1:5" x14ac:dyDescent="0.2">
      <c r="A60" s="7">
        <v>1997</v>
      </c>
      <c r="B60" s="8">
        <f t="shared" si="15"/>
        <v>23.887</v>
      </c>
      <c r="C60" s="8">
        <f t="shared" si="16"/>
        <v>14.718</v>
      </c>
      <c r="D60" s="8">
        <f t="shared" si="17"/>
        <v>4.008</v>
      </c>
      <c r="E60" s="8">
        <f t="shared" si="18"/>
        <v>5.1609999999999996</v>
      </c>
    </row>
    <row r="61" spans="1:5" x14ac:dyDescent="0.2">
      <c r="A61" s="7">
        <v>1998</v>
      </c>
      <c r="B61" s="8">
        <f t="shared" si="15"/>
        <v>22.37</v>
      </c>
      <c r="C61" s="8">
        <f t="shared" si="16"/>
        <v>13.496</v>
      </c>
      <c r="D61" s="8">
        <f t="shared" si="17"/>
        <v>3.8220000000000001</v>
      </c>
      <c r="E61" s="8">
        <f t="shared" si="18"/>
        <v>5.0519999999999996</v>
      </c>
    </row>
    <row r="62" spans="1:5" x14ac:dyDescent="0.2">
      <c r="A62" s="7">
        <v>1999</v>
      </c>
      <c r="B62" s="8">
        <f t="shared" si="15"/>
        <v>23.167999999999999</v>
      </c>
      <c r="C62" s="8">
        <f t="shared" si="16"/>
        <v>14.4</v>
      </c>
      <c r="D62" s="8">
        <f t="shared" si="17"/>
        <v>3.8679999999999999</v>
      </c>
      <c r="E62" s="8">
        <f t="shared" si="18"/>
        <v>4.9000000000000004</v>
      </c>
    </row>
    <row r="63" spans="1:5" x14ac:dyDescent="0.2">
      <c r="A63" s="7">
        <v>2000</v>
      </c>
      <c r="B63" s="8">
        <f t="shared" si="15"/>
        <v>23.516999999999999</v>
      </c>
      <c r="C63" s="8">
        <f t="shared" si="16"/>
        <v>14.321999999999999</v>
      </c>
      <c r="D63" s="8">
        <f t="shared" si="17"/>
        <v>4.3339999999999996</v>
      </c>
      <c r="E63" s="8">
        <f t="shared" si="18"/>
        <v>4.8609999999999998</v>
      </c>
    </row>
    <row r="64" spans="1:5" x14ac:dyDescent="0.2">
      <c r="A64" s="7">
        <v>2001</v>
      </c>
      <c r="B64" s="8">
        <f t="shared" si="15"/>
        <v>23.843</v>
      </c>
      <c r="C64" s="8">
        <f t="shared" si="16"/>
        <v>13.667999999999999</v>
      </c>
      <c r="D64" s="8">
        <f t="shared" si="17"/>
        <v>5.3250000000000002</v>
      </c>
      <c r="E64" s="8">
        <f t="shared" si="18"/>
        <v>4.851</v>
      </c>
    </row>
    <row r="65" spans="1:5" x14ac:dyDescent="0.2">
      <c r="A65" s="7">
        <v>2002</v>
      </c>
      <c r="B65" s="8">
        <f t="shared" si="15"/>
        <v>24.023</v>
      </c>
      <c r="C65" s="8">
        <f t="shared" si="16"/>
        <v>13.874000000000001</v>
      </c>
      <c r="D65" s="8">
        <f t="shared" si="17"/>
        <v>5.4640000000000004</v>
      </c>
      <c r="E65" s="8">
        <f t="shared" si="18"/>
        <v>4.6779999999999999</v>
      </c>
    </row>
    <row r="66" spans="1:5" x14ac:dyDescent="0.2">
      <c r="A66" s="7">
        <v>2003</v>
      </c>
      <c r="B66" s="8">
        <f t="shared" si="15"/>
        <v>23.106000000000002</v>
      </c>
      <c r="C66" s="8">
        <f t="shared" si="16"/>
        <v>13.179</v>
      </c>
      <c r="D66" s="8">
        <f t="shared" si="17"/>
        <v>5.4809999999999999</v>
      </c>
      <c r="E66" s="8">
        <f t="shared" si="18"/>
        <v>4.4459999999999997</v>
      </c>
    </row>
    <row r="67" spans="1:5" x14ac:dyDescent="0.2">
      <c r="A67" s="7">
        <v>2004</v>
      </c>
      <c r="B67" s="8">
        <f t="shared" si="15"/>
        <v>22.591999999999999</v>
      </c>
      <c r="C67" s="8">
        <f t="shared" si="16"/>
        <v>13.276</v>
      </c>
      <c r="D67" s="8">
        <f t="shared" si="17"/>
        <v>4.9889999999999999</v>
      </c>
      <c r="E67" s="8">
        <f t="shared" si="18"/>
        <v>4.327</v>
      </c>
    </row>
    <row r="68" spans="1:5" x14ac:dyDescent="0.2">
      <c r="A68" s="7">
        <v>2005</v>
      </c>
      <c r="B68" s="8">
        <f t="shared" si="15"/>
        <v>23.018999999999998</v>
      </c>
      <c r="C68" s="8">
        <f t="shared" si="16"/>
        <v>14.085000000000001</v>
      </c>
      <c r="D68" s="8">
        <f t="shared" si="17"/>
        <v>4.7629999999999999</v>
      </c>
      <c r="E68" s="8">
        <f t="shared" si="18"/>
        <v>4.1710000000000003</v>
      </c>
    </row>
    <row r="69" spans="1:5" x14ac:dyDescent="0.2">
      <c r="A69" s="7">
        <v>2006</v>
      </c>
      <c r="B69" s="8">
        <f t="shared" si="15"/>
        <v>22.311</v>
      </c>
      <c r="C69" s="8">
        <f t="shared" si="16"/>
        <v>14.082000000000001</v>
      </c>
      <c r="D69" s="8">
        <f t="shared" si="17"/>
        <v>4.3499999999999996</v>
      </c>
      <c r="E69" s="8">
        <f t="shared" si="18"/>
        <v>3.879</v>
      </c>
    </row>
    <row r="70" spans="1:5" x14ac:dyDescent="0.2">
      <c r="A70" s="7">
        <v>2007</v>
      </c>
      <c r="B70" s="8">
        <f t="shared" si="15"/>
        <v>22.812000000000001</v>
      </c>
      <c r="C70" s="8">
        <f t="shared" si="16"/>
        <v>14.489000000000001</v>
      </c>
      <c r="D70" s="8">
        <f t="shared" si="17"/>
        <v>4.16</v>
      </c>
      <c r="E70" s="8">
        <f t="shared" si="18"/>
        <v>4.1630000000000003</v>
      </c>
    </row>
    <row r="71" spans="1:5" x14ac:dyDescent="0.2">
      <c r="A71" s="7">
        <v>2008</v>
      </c>
      <c r="B71" s="8">
        <f t="shared" si="15"/>
        <v>20.553999999999998</v>
      </c>
      <c r="C71" s="8">
        <f t="shared" si="16"/>
        <v>12.917</v>
      </c>
      <c r="D71" s="8">
        <f t="shared" si="17"/>
        <v>4.13</v>
      </c>
      <c r="E71" s="8">
        <f t="shared" si="18"/>
        <v>3.5070000000000001</v>
      </c>
    </row>
    <row r="72" spans="1:5" x14ac:dyDescent="0.2">
      <c r="A72" s="7">
        <v>2009</v>
      </c>
      <c r="B72" s="8">
        <f t="shared" si="15"/>
        <v>22.315000000000001</v>
      </c>
      <c r="C72" s="8">
        <f t="shared" si="16"/>
        <v>14.393000000000001</v>
      </c>
      <c r="D72" s="8">
        <f t="shared" si="17"/>
        <v>4.3570000000000002</v>
      </c>
      <c r="E72" s="8">
        <f t="shared" si="18"/>
        <v>3.5659999999999998</v>
      </c>
    </row>
    <row r="73" spans="1:5" x14ac:dyDescent="0.2">
      <c r="A73" s="7">
        <v>2010</v>
      </c>
      <c r="B73" s="8">
        <f t="shared" si="15"/>
        <v>25.181000000000001</v>
      </c>
      <c r="C73" s="8">
        <f t="shared" si="16"/>
        <v>16.748999999999999</v>
      </c>
      <c r="D73" s="8">
        <f t="shared" si="17"/>
        <v>4.71</v>
      </c>
      <c r="E73" s="8">
        <f t="shared" si="18"/>
        <v>3.722</v>
      </c>
    </row>
    <row r="74" spans="1:5" x14ac:dyDescent="0.2">
      <c r="A74" s="7">
        <v>2011</v>
      </c>
      <c r="B74" s="11">
        <f t="shared" si="15"/>
        <v>28.95</v>
      </c>
      <c r="C74" s="11">
        <f t="shared" si="16"/>
        <v>19.927</v>
      </c>
      <c r="D74" s="11">
        <f t="shared" si="17"/>
        <v>5.1710000000000003</v>
      </c>
      <c r="E74" s="11">
        <f t="shared" si="18"/>
        <v>3.8519999999999999</v>
      </c>
    </row>
    <row r="75" spans="1:5" x14ac:dyDescent="0.2">
      <c r="A75" s="7">
        <v>2012</v>
      </c>
      <c r="B75" s="11">
        <f t="shared" si="15"/>
        <v>33.402999999999999</v>
      </c>
      <c r="C75" s="11">
        <f t="shared" ref="C75:C77" si="19">K35/1000</f>
        <v>24.768999999999998</v>
      </c>
      <c r="D75" s="11">
        <f t="shared" ref="D75:D77" si="20">Q35/1000</f>
        <v>5.282</v>
      </c>
      <c r="E75" s="11">
        <f t="shared" ref="E75:E77" si="21">W35/1000</f>
        <v>3.3519999999999999</v>
      </c>
    </row>
    <row r="76" spans="1:5" x14ac:dyDescent="0.2">
      <c r="A76" s="7">
        <v>2013</v>
      </c>
      <c r="B76" s="11">
        <f t="shared" ref="B76:B78" si="22">E36/1000</f>
        <v>36.520000000000003</v>
      </c>
      <c r="C76" s="11">
        <f t="shared" si="19"/>
        <v>28.346</v>
      </c>
      <c r="D76" s="11">
        <f t="shared" si="20"/>
        <v>5.2759999999999998</v>
      </c>
      <c r="E76" s="11">
        <f t="shared" si="21"/>
        <v>2.8980000000000001</v>
      </c>
    </row>
    <row r="77" spans="1:5" x14ac:dyDescent="0.2">
      <c r="A77" s="7">
        <v>2014</v>
      </c>
      <c r="B77" s="11">
        <f t="shared" si="22"/>
        <v>39.933</v>
      </c>
      <c r="C77" s="11">
        <f t="shared" si="19"/>
        <v>32.054000000000002</v>
      </c>
      <c r="D77" s="11">
        <f t="shared" si="20"/>
        <v>5.0220000000000002</v>
      </c>
      <c r="E77" s="11">
        <f t="shared" si="21"/>
        <v>2.8570000000000002</v>
      </c>
    </row>
    <row r="78" spans="1:5" x14ac:dyDescent="0.2">
      <c r="A78" s="7">
        <v>2015</v>
      </c>
      <c r="B78" s="11">
        <f t="shared" si="22"/>
        <v>35.229999999999997</v>
      </c>
      <c r="C78" s="11">
        <f t="shared" ref="C78" si="23">K38/1000</f>
        <v>28.603000000000002</v>
      </c>
      <c r="D78" s="11">
        <f t="shared" ref="D78" si="24">Q38/1000</f>
        <v>4.5229999999999997</v>
      </c>
      <c r="E78" s="11">
        <f t="shared" ref="E78" si="25">W38/1000</f>
        <v>2.1040000000000001</v>
      </c>
    </row>
  </sheetData>
  <phoneticPr fontId="0" type="noConversion"/>
  <printOptions gridLinesSet="0"/>
  <pageMargins left="0.75" right="0.75" top="1" bottom="1" header="0.5" footer="0.5"/>
  <pageSetup orientation="portrait" horizontalDpi="4294967292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Figure 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Energy Information Administrati</dc:creator>
  <cp:lastModifiedBy>Wells, Peggy </cp:lastModifiedBy>
  <cp:lastPrinted>2009-09-03T16:21:16Z</cp:lastPrinted>
  <dcterms:created xsi:type="dcterms:W3CDTF">1998-09-01T19:14:16Z</dcterms:created>
  <dcterms:modified xsi:type="dcterms:W3CDTF">2016-12-13T12:11:42Z</dcterms:modified>
</cp:coreProperties>
</file>