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naturalgas\crudeoilreserves\excel\"/>
    </mc:Choice>
  </mc:AlternateContent>
  <bookViews>
    <workbookView xWindow="-15" yWindow="-15" windowWidth="17400" windowHeight="11760" activeTab="1"/>
  </bookViews>
  <sheets>
    <sheet name="FIGURE 9B" sheetId="41" r:id="rId1"/>
    <sheet name="FIGURE 9B DATA" sheetId="4" r:id="rId2"/>
  </sheets>
  <calcPr calcId="152511"/>
</workbook>
</file>

<file path=xl/calcChain.xml><?xml version="1.0" encoding="utf-8"?>
<calcChain xmlns="http://schemas.openxmlformats.org/spreadsheetml/2006/main">
  <c r="B70" i="4" l="1"/>
  <c r="C70" i="4"/>
  <c r="D70" i="4"/>
  <c r="E70" i="4"/>
  <c r="F70" i="4"/>
  <c r="G70" i="4"/>
  <c r="H33" i="4"/>
  <c r="H70" i="4" s="1"/>
  <c r="H32" i="4"/>
  <c r="H31" i="4"/>
  <c r="H68" i="4" s="1"/>
  <c r="H69" i="4"/>
  <c r="G69" i="4"/>
  <c r="F69" i="4"/>
  <c r="E69" i="4"/>
  <c r="D69" i="4"/>
  <c r="C69" i="4"/>
  <c r="B69" i="4"/>
  <c r="G68" i="4"/>
  <c r="F68" i="4"/>
  <c r="E68" i="4"/>
  <c r="D68" i="4"/>
  <c r="C68" i="4"/>
  <c r="B68" i="4"/>
  <c r="H30" i="4"/>
  <c r="H29" i="4"/>
  <c r="H28" i="4"/>
  <c r="H65" i="4"/>
  <c r="H27" i="4"/>
  <c r="H64" i="4"/>
  <c r="H26" i="4"/>
  <c r="H63" i="4" s="1"/>
  <c r="H25" i="4"/>
  <c r="H62" i="4" s="1"/>
  <c r="H24" i="4"/>
  <c r="H61" i="4" s="1"/>
  <c r="H23" i="4"/>
  <c r="H22" i="4"/>
  <c r="H21" i="4"/>
  <c r="H67" i="4"/>
  <c r="G67" i="4"/>
  <c r="F67" i="4"/>
  <c r="E67" i="4"/>
  <c r="D67" i="4"/>
  <c r="C67" i="4"/>
  <c r="B67" i="4"/>
  <c r="H66" i="4"/>
  <c r="G66" i="4"/>
  <c r="F66" i="4"/>
  <c r="E66" i="4"/>
  <c r="D66" i="4"/>
  <c r="C66" i="4"/>
  <c r="B66" i="4"/>
  <c r="G65" i="4"/>
  <c r="F65" i="4"/>
  <c r="E65" i="4"/>
  <c r="D65" i="4"/>
  <c r="C65" i="4"/>
  <c r="B65" i="4"/>
  <c r="G64" i="4"/>
  <c r="F64" i="4"/>
  <c r="E64" i="4"/>
  <c r="D64" i="4"/>
  <c r="C64" i="4"/>
  <c r="B64" i="4"/>
  <c r="G63" i="4"/>
  <c r="F63" i="4"/>
  <c r="E63" i="4"/>
  <c r="D63" i="4"/>
  <c r="C63" i="4"/>
  <c r="B63" i="4"/>
  <c r="G62" i="4"/>
  <c r="F62" i="4"/>
  <c r="D62" i="4"/>
  <c r="C62" i="4"/>
  <c r="B62" i="4"/>
  <c r="G61" i="4"/>
  <c r="F61" i="4"/>
  <c r="E61" i="4"/>
  <c r="D61" i="4"/>
  <c r="C61" i="4"/>
  <c r="B61" i="4"/>
  <c r="E60" i="4"/>
  <c r="G60" i="4"/>
  <c r="F60" i="4"/>
  <c r="D60" i="4"/>
  <c r="C60" i="4"/>
  <c r="B60" i="4"/>
  <c r="E59" i="4"/>
  <c r="G59" i="4"/>
  <c r="F59" i="4"/>
  <c r="D59" i="4"/>
  <c r="C59" i="4"/>
  <c r="B59" i="4"/>
  <c r="H58" i="4"/>
  <c r="G58" i="4"/>
  <c r="F58" i="4"/>
  <c r="E58" i="4"/>
  <c r="D58" i="4"/>
  <c r="C58" i="4"/>
  <c r="B58" i="4"/>
  <c r="H20" i="4"/>
  <c r="H57" i="4"/>
  <c r="G57" i="4"/>
  <c r="F57" i="4"/>
  <c r="E57" i="4"/>
  <c r="D57" i="4"/>
  <c r="C57" i="4"/>
  <c r="B57" i="4"/>
  <c r="H5" i="4"/>
  <c r="H39" i="4"/>
  <c r="H42" i="4"/>
  <c r="G42" i="4"/>
  <c r="F42" i="4"/>
  <c r="E42" i="4"/>
  <c r="D42" i="4"/>
  <c r="C42" i="4"/>
  <c r="B42" i="4"/>
  <c r="G19" i="4"/>
  <c r="G56" i="4" s="1"/>
  <c r="F56" i="4"/>
  <c r="E56" i="4"/>
  <c r="D56" i="4"/>
  <c r="C56" i="4"/>
  <c r="B56" i="4"/>
  <c r="H17" i="4"/>
  <c r="H54" i="4"/>
  <c r="H16" i="4"/>
  <c r="H53" i="4"/>
  <c r="H15" i="4"/>
  <c r="H52" i="4" s="1"/>
  <c r="H14" i="4"/>
  <c r="H51" i="4"/>
  <c r="H13" i="4"/>
  <c r="H50" i="4"/>
  <c r="H12" i="4"/>
  <c r="H49" i="4"/>
  <c r="H11" i="4"/>
  <c r="H48" i="4"/>
  <c r="H10" i="4"/>
  <c r="H9" i="4"/>
  <c r="H46" i="4" s="1"/>
  <c r="H8" i="4"/>
  <c r="H7" i="4"/>
  <c r="H41" i="4" s="1"/>
  <c r="H6" i="4"/>
  <c r="H40" i="4"/>
  <c r="H4" i="4"/>
  <c r="H3" i="4"/>
  <c r="H37" i="4"/>
  <c r="H2" i="4"/>
  <c r="G54" i="4"/>
  <c r="G53" i="4"/>
  <c r="G52" i="4"/>
  <c r="G51" i="4"/>
  <c r="G50" i="4"/>
  <c r="G49" i="4"/>
  <c r="G48" i="4"/>
  <c r="G47" i="4"/>
  <c r="G46" i="4"/>
  <c r="G41" i="4"/>
  <c r="G40" i="4"/>
  <c r="G39" i="4"/>
  <c r="G55" i="4"/>
  <c r="H18" i="4"/>
  <c r="H55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F48" i="4"/>
  <c r="E48" i="4"/>
  <c r="D48" i="4"/>
  <c r="C48" i="4"/>
  <c r="H47" i="4"/>
  <c r="F47" i="4"/>
  <c r="E47" i="4"/>
  <c r="D47" i="4"/>
  <c r="C47" i="4"/>
  <c r="F46" i="4"/>
  <c r="E46" i="4"/>
  <c r="D46" i="4"/>
  <c r="C46" i="4"/>
  <c r="F41" i="4"/>
  <c r="E41" i="4"/>
  <c r="D41" i="4"/>
  <c r="C41" i="4"/>
  <c r="F40" i="4"/>
  <c r="E40" i="4"/>
  <c r="D40" i="4"/>
  <c r="C40" i="4"/>
  <c r="F39" i="4"/>
  <c r="E39" i="4"/>
  <c r="D39" i="4"/>
  <c r="C39" i="4"/>
  <c r="H38" i="4"/>
  <c r="F38" i="4"/>
  <c r="E38" i="4"/>
  <c r="D38" i="4"/>
  <c r="C38" i="4"/>
  <c r="F37" i="4"/>
  <c r="E37" i="4"/>
  <c r="D37" i="4"/>
  <c r="C37" i="4"/>
  <c r="B49" i="4"/>
  <c r="B48" i="4"/>
  <c r="B47" i="4"/>
  <c r="B46" i="4"/>
  <c r="B41" i="4"/>
  <c r="B40" i="4"/>
  <c r="B39" i="4"/>
  <c r="B38" i="4"/>
  <c r="B37" i="4"/>
  <c r="H60" i="4"/>
  <c r="H59" i="4"/>
  <c r="H19" i="4"/>
  <c r="H56" i="4"/>
  <c r="E62" i="4"/>
</calcChain>
</file>

<file path=xl/sharedStrings.xml><?xml version="1.0" encoding="utf-8"?>
<sst xmlns="http://schemas.openxmlformats.org/spreadsheetml/2006/main" count="24" uniqueCount="8">
  <si>
    <t>Year</t>
  </si>
  <si>
    <t>extensions</t>
  </si>
  <si>
    <t>new fields</t>
  </si>
  <si>
    <t>new reservoirs</t>
  </si>
  <si>
    <t>production</t>
  </si>
  <si>
    <t>net reserves changes</t>
  </si>
  <si>
    <t>net revisions &amp; adjustments</t>
  </si>
  <si>
    <t>net acquisitions &amp;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</si>
</sst>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)"/>
    <numFmt numFmtId="165" formatCode="0.00_)"/>
  </numFmts>
  <fonts count="3" x14ac:knownFonts="1">
    <font>
      <sz val="10"/>
      <name val="Helv"/>
    </font>
    <font>
      <sz val="11"/>
      <name val="Tms Rmn"/>
    </font>
    <font>
      <b/>
      <i/>
      <sz val="16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5" fontId="2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Border="1"/>
    <xf numFmtId="0" fontId="0" fillId="0" borderId="0" xfId="0" applyBorder="1" applyAlignment="1">
      <alignment horizontal="center"/>
    </xf>
  </cellXfs>
  <cellStyles count="10">
    <cellStyle name="Comma  - Style1" xfId="1"/>
    <cellStyle name="Comma  - Style2" xfId="2"/>
    <cellStyle name="Comma  - Style3" xfId="3"/>
    <cellStyle name="Comma  - Style4" xfId="4"/>
    <cellStyle name="Comma  - Style5" xfId="5"/>
    <cellStyle name="Comma  - Style6" xfId="6"/>
    <cellStyle name="Comma  - Style7" xfId="7"/>
    <cellStyle name="Comma  - Style8" xfId="8"/>
    <cellStyle name="Normal" xfId="0" builtinId="0"/>
    <cellStyle name="Normal - Style1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52434386216646E-2"/>
          <c:y val="8.6613696737227061E-2"/>
          <c:w val="0.90258749028895735"/>
          <c:h val="0.8233218578388743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'FIGURE 9B DATA'!$B$45</c:f>
              <c:strCache>
                <c:ptCount val="1"/>
                <c:pt idx="0">
                  <c:v>extensions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DATA'!$B$60:$B$70</c:f>
              <c:numCache>
                <c:formatCode>General</c:formatCode>
                <c:ptCount val="11"/>
                <c:pt idx="0">
                  <c:v>0.94599999999999995</c:v>
                </c:pt>
                <c:pt idx="1">
                  <c:v>0.68500000000000005</c:v>
                </c:pt>
                <c:pt idx="2">
                  <c:v>0.86499999999999999</c:v>
                </c:pt>
                <c:pt idx="3">
                  <c:v>0.96799999999999997</c:v>
                </c:pt>
                <c:pt idx="4">
                  <c:v>1.3049999999999999</c:v>
                </c:pt>
                <c:pt idx="5">
                  <c:v>1.766</c:v>
                </c:pt>
                <c:pt idx="6">
                  <c:v>3.1070000000000002</c:v>
                </c:pt>
                <c:pt idx="7">
                  <c:v>5.1909999999999998</c:v>
                </c:pt>
                <c:pt idx="8">
                  <c:v>4.9729999999999999</c:v>
                </c:pt>
                <c:pt idx="9">
                  <c:v>5.0209999999999999</c:v>
                </c:pt>
                <c:pt idx="10">
                  <c:v>3.1859999999999999</c:v>
                </c:pt>
              </c:numCache>
            </c:numRef>
          </c:val>
        </c:ser>
        <c:ser>
          <c:idx val="2"/>
          <c:order val="1"/>
          <c:tx>
            <c:strRef>
              <c:f>'FIGURE 9B DATA'!$C$45</c:f>
              <c:strCache>
                <c:ptCount val="1"/>
                <c:pt idx="0">
                  <c:v>new fields</c:v>
                </c:pt>
              </c:strCache>
            </c:strRef>
          </c:tx>
          <c:spPr>
            <a:solidFill>
              <a:srgbClr val="A80000"/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DATA'!$C$60:$C$70</c:f>
              <c:numCache>
                <c:formatCode>General</c:formatCode>
                <c:ptCount val="11"/>
                <c:pt idx="0">
                  <c:v>0.20899999999999999</c:v>
                </c:pt>
                <c:pt idx="1">
                  <c:v>3.7999999999999999E-2</c:v>
                </c:pt>
                <c:pt idx="2">
                  <c:v>8.1000000000000003E-2</c:v>
                </c:pt>
                <c:pt idx="3">
                  <c:v>0.16600000000000001</c:v>
                </c:pt>
                <c:pt idx="4">
                  <c:v>0.14099999999999999</c:v>
                </c:pt>
                <c:pt idx="5">
                  <c:v>0.124</c:v>
                </c:pt>
                <c:pt idx="6">
                  <c:v>0.48099999999999998</c:v>
                </c:pt>
                <c:pt idx="7">
                  <c:v>5.5E-2</c:v>
                </c:pt>
                <c:pt idx="8">
                  <c:v>0.191</c:v>
                </c:pt>
                <c:pt idx="9">
                  <c:v>0.16400000000000001</c:v>
                </c:pt>
                <c:pt idx="10">
                  <c:v>0.02</c:v>
                </c:pt>
              </c:numCache>
            </c:numRef>
          </c:val>
        </c:ser>
        <c:ser>
          <c:idx val="3"/>
          <c:order val="2"/>
          <c:tx>
            <c:strRef>
              <c:f>'FIGURE 9B DATA'!$D$45</c:f>
              <c:strCache>
                <c:ptCount val="1"/>
                <c:pt idx="0">
                  <c:v>new reservoirs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DATA'!$D$60:$D$70</c:f>
              <c:numCache>
                <c:formatCode>General</c:formatCode>
                <c:ptCount val="11"/>
                <c:pt idx="0">
                  <c:v>5.7000000000000002E-2</c:v>
                </c:pt>
                <c:pt idx="1">
                  <c:v>6.2E-2</c:v>
                </c:pt>
                <c:pt idx="2">
                  <c:v>8.6999999999999994E-2</c:v>
                </c:pt>
                <c:pt idx="3">
                  <c:v>0.13700000000000001</c:v>
                </c:pt>
                <c:pt idx="4">
                  <c:v>9.5000000000000001E-2</c:v>
                </c:pt>
                <c:pt idx="5">
                  <c:v>0.16900000000000001</c:v>
                </c:pt>
                <c:pt idx="6">
                  <c:v>8.7999999999999995E-2</c:v>
                </c:pt>
                <c:pt idx="7">
                  <c:v>0.129</c:v>
                </c:pt>
                <c:pt idx="8">
                  <c:v>0.34300000000000003</c:v>
                </c:pt>
                <c:pt idx="9">
                  <c:v>0.219</c:v>
                </c:pt>
                <c:pt idx="10">
                  <c:v>4.1000000000000002E-2</c:v>
                </c:pt>
              </c:numCache>
            </c:numRef>
          </c:val>
        </c:ser>
        <c:ser>
          <c:idx val="5"/>
          <c:order val="3"/>
          <c:tx>
            <c:strRef>
              <c:f>'FIGURE 9B DATA'!$F$45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CC00"/>
            </a:solidFill>
            <a:ln w="12700">
              <a:noFill/>
              <a:prstDash val="solid"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DATA'!$F$60:$F$70</c:f>
              <c:numCache>
                <c:formatCode>General</c:formatCode>
                <c:ptCount val="11"/>
                <c:pt idx="0">
                  <c:v>-1.907</c:v>
                </c:pt>
                <c:pt idx="1">
                  <c:v>-1.8340000000000001</c:v>
                </c:pt>
                <c:pt idx="2">
                  <c:v>-1.8720000000000001</c:v>
                </c:pt>
                <c:pt idx="3">
                  <c:v>-1.845</c:v>
                </c:pt>
                <c:pt idx="4">
                  <c:v>-1.929</c:v>
                </c:pt>
                <c:pt idx="5">
                  <c:v>-1.9910000000000001</c:v>
                </c:pt>
                <c:pt idx="6">
                  <c:v>-2.0649999999999999</c:v>
                </c:pt>
                <c:pt idx="7">
                  <c:v>-2.3860000000000001</c:v>
                </c:pt>
                <c:pt idx="8">
                  <c:v>-2.7290000000000001</c:v>
                </c:pt>
                <c:pt idx="9">
                  <c:v>-3.2</c:v>
                </c:pt>
                <c:pt idx="10">
                  <c:v>-3.427</c:v>
                </c:pt>
              </c:numCache>
            </c:numRef>
          </c:val>
        </c:ser>
        <c:ser>
          <c:idx val="4"/>
          <c:order val="4"/>
          <c:tx>
            <c:strRef>
              <c:f>'FIGURE 9B DATA'!$E$45</c:f>
              <c:strCache>
                <c:ptCount val="1"/>
                <c:pt idx="0">
                  <c:v>net revisions &amp; adjustments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DATA'!$E$60:$E$70</c:f>
              <c:numCache>
                <c:formatCode>General</c:formatCode>
                <c:ptCount val="11"/>
                <c:pt idx="0">
                  <c:v>0.79500000000000004</c:v>
                </c:pt>
                <c:pt idx="1">
                  <c:v>0.152</c:v>
                </c:pt>
                <c:pt idx="2">
                  <c:v>1.296</c:v>
                </c:pt>
                <c:pt idx="3">
                  <c:v>-1.871</c:v>
                </c:pt>
                <c:pt idx="4">
                  <c:v>2.0539999999999998</c:v>
                </c:pt>
                <c:pt idx="5">
                  <c:v>2.1309999999999998</c:v>
                </c:pt>
                <c:pt idx="6">
                  <c:v>1.621</c:v>
                </c:pt>
                <c:pt idx="7">
                  <c:v>1.0489999999999999</c:v>
                </c:pt>
                <c:pt idx="8">
                  <c:v>-0.05</c:v>
                </c:pt>
                <c:pt idx="9">
                  <c:v>0.85599999999999998</c:v>
                </c:pt>
                <c:pt idx="10">
                  <c:v>-4.4930000000000003</c:v>
                </c:pt>
              </c:numCache>
            </c:numRef>
          </c:val>
        </c:ser>
        <c:ser>
          <c:idx val="6"/>
          <c:order val="5"/>
          <c:tx>
            <c:strRef>
              <c:f>'FIGURE 9B DATA'!$G$45</c:f>
              <c:strCache>
                <c:ptCount val="1"/>
                <c:pt idx="0">
                  <c:v>net acquisitions &amp; sales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DATA'!$G$60:$G$70</c:f>
              <c:numCache>
                <c:formatCode>General</c:formatCode>
                <c:ptCount val="11"/>
                <c:pt idx="0">
                  <c:v>0.32700000000000001</c:v>
                </c:pt>
                <c:pt idx="1">
                  <c:v>0.189</c:v>
                </c:pt>
                <c:pt idx="2">
                  <c:v>4.3999999999999997E-2</c:v>
                </c:pt>
                <c:pt idx="3">
                  <c:v>0.187</c:v>
                </c:pt>
                <c:pt idx="4">
                  <c:v>9.5000000000000001E-2</c:v>
                </c:pt>
                <c:pt idx="5">
                  <c:v>0.66700000000000004</c:v>
                </c:pt>
                <c:pt idx="6">
                  <c:v>0.53700000000000003</c:v>
                </c:pt>
                <c:pt idx="7">
                  <c:v>0.41499999999999998</c:v>
                </c:pt>
                <c:pt idx="8">
                  <c:v>0.38900000000000001</c:v>
                </c:pt>
                <c:pt idx="9">
                  <c:v>0.35299999999999998</c:v>
                </c:pt>
                <c:pt idx="10">
                  <c:v>-0.03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22629680"/>
        <c:axId val="222630240"/>
      </c:barChart>
      <c:lineChart>
        <c:grouping val="standard"/>
        <c:varyColors val="0"/>
        <c:ser>
          <c:idx val="7"/>
          <c:order val="6"/>
          <c:tx>
            <c:strRef>
              <c:f>'FIGURE 9B DATA'!$H$45</c:f>
              <c:strCache>
                <c:ptCount val="1"/>
                <c:pt idx="0">
                  <c:v>net reserves changes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dash"/>
              </a:ln>
            </c:spPr>
          </c:marker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DATA'!$H$60:$H$70</c:f>
              <c:numCache>
                <c:formatCode>General</c:formatCode>
                <c:ptCount val="11"/>
                <c:pt idx="0">
                  <c:v>0.42699999999999999</c:v>
                </c:pt>
                <c:pt idx="1">
                  <c:v>-0.70799999999999996</c:v>
                </c:pt>
                <c:pt idx="2">
                  <c:v>0.501</c:v>
                </c:pt>
                <c:pt idx="3">
                  <c:v>-2.258</c:v>
                </c:pt>
                <c:pt idx="4">
                  <c:v>1.7609999999999999</c:v>
                </c:pt>
                <c:pt idx="5">
                  <c:v>2.8660000000000001</c:v>
                </c:pt>
                <c:pt idx="6">
                  <c:v>3.7690000000000001</c:v>
                </c:pt>
                <c:pt idx="7">
                  <c:v>4.4530000000000003</c:v>
                </c:pt>
                <c:pt idx="8">
                  <c:v>3.117</c:v>
                </c:pt>
                <c:pt idx="9">
                  <c:v>3.4129999999999998</c:v>
                </c:pt>
                <c:pt idx="10">
                  <c:v>-4.7030000000000003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30800"/>
        <c:axId val="222631360"/>
      </c:lineChart>
      <c:catAx>
        <c:axId val="22262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3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2630240"/>
        <c:scaling>
          <c:orientation val="minMax"/>
          <c:min val="-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29680"/>
        <c:crosses val="autoZero"/>
        <c:crossBetween val="between"/>
      </c:valAx>
      <c:catAx>
        <c:axId val="22263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631360"/>
        <c:crosses val="autoZero"/>
        <c:auto val="1"/>
        <c:lblAlgn val="ctr"/>
        <c:lblOffset val="100"/>
        <c:noMultiLvlLbl val="0"/>
      </c:catAx>
      <c:valAx>
        <c:axId val="222631360"/>
        <c:scaling>
          <c:orientation val="minMax"/>
          <c:max val="8"/>
          <c:min val="-8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630800"/>
        <c:crosses val="max"/>
        <c:crossBetween val="between"/>
        <c:majorUnit val="2"/>
        <c:min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7989722705306"/>
          <c:y val="8.9805997315585931E-2"/>
          <c:w val="0.59521185268045718"/>
          <c:h val="0.1271156886876242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52434386216646E-2"/>
          <c:y val="8.6613696737227061E-2"/>
          <c:w val="0.90258749028895735"/>
          <c:h val="0.8233218578388743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'FIGURE 9B DATA'!$B$45</c:f>
              <c:strCache>
                <c:ptCount val="1"/>
                <c:pt idx="0">
                  <c:v>extensions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DATA'!$B$60:$B$70</c:f>
              <c:numCache>
                <c:formatCode>General</c:formatCode>
                <c:ptCount val="11"/>
                <c:pt idx="0">
                  <c:v>0.94599999999999995</c:v>
                </c:pt>
                <c:pt idx="1">
                  <c:v>0.68500000000000005</c:v>
                </c:pt>
                <c:pt idx="2">
                  <c:v>0.86499999999999999</c:v>
                </c:pt>
                <c:pt idx="3">
                  <c:v>0.96799999999999997</c:v>
                </c:pt>
                <c:pt idx="4">
                  <c:v>1.3049999999999999</c:v>
                </c:pt>
                <c:pt idx="5">
                  <c:v>1.766</c:v>
                </c:pt>
                <c:pt idx="6">
                  <c:v>3.1070000000000002</c:v>
                </c:pt>
                <c:pt idx="7">
                  <c:v>5.1909999999999998</c:v>
                </c:pt>
                <c:pt idx="8">
                  <c:v>4.9729999999999999</c:v>
                </c:pt>
                <c:pt idx="9">
                  <c:v>5.0209999999999999</c:v>
                </c:pt>
                <c:pt idx="10">
                  <c:v>3.1859999999999999</c:v>
                </c:pt>
              </c:numCache>
            </c:numRef>
          </c:val>
        </c:ser>
        <c:ser>
          <c:idx val="2"/>
          <c:order val="1"/>
          <c:tx>
            <c:strRef>
              <c:f>'FIGURE 9B DATA'!$C$45</c:f>
              <c:strCache>
                <c:ptCount val="1"/>
                <c:pt idx="0">
                  <c:v>new fields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DATA'!$C$60:$C$70</c:f>
              <c:numCache>
                <c:formatCode>General</c:formatCode>
                <c:ptCount val="11"/>
                <c:pt idx="0">
                  <c:v>0.20899999999999999</c:v>
                </c:pt>
                <c:pt idx="1">
                  <c:v>3.7999999999999999E-2</c:v>
                </c:pt>
                <c:pt idx="2">
                  <c:v>8.1000000000000003E-2</c:v>
                </c:pt>
                <c:pt idx="3">
                  <c:v>0.16600000000000001</c:v>
                </c:pt>
                <c:pt idx="4">
                  <c:v>0.14099999999999999</c:v>
                </c:pt>
                <c:pt idx="5">
                  <c:v>0.124</c:v>
                </c:pt>
                <c:pt idx="6">
                  <c:v>0.48099999999999998</c:v>
                </c:pt>
                <c:pt idx="7">
                  <c:v>5.5E-2</c:v>
                </c:pt>
                <c:pt idx="8">
                  <c:v>0.191</c:v>
                </c:pt>
                <c:pt idx="9">
                  <c:v>0.16400000000000001</c:v>
                </c:pt>
                <c:pt idx="10">
                  <c:v>0.02</c:v>
                </c:pt>
              </c:numCache>
            </c:numRef>
          </c:val>
        </c:ser>
        <c:ser>
          <c:idx val="3"/>
          <c:order val="2"/>
          <c:tx>
            <c:strRef>
              <c:f>'FIGURE 9B DATA'!$D$45</c:f>
              <c:strCache>
                <c:ptCount val="1"/>
                <c:pt idx="0">
                  <c:v>new reservoirs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DATA'!$D$60:$D$70</c:f>
              <c:numCache>
                <c:formatCode>General</c:formatCode>
                <c:ptCount val="11"/>
                <c:pt idx="0">
                  <c:v>5.7000000000000002E-2</c:v>
                </c:pt>
                <c:pt idx="1">
                  <c:v>6.2E-2</c:v>
                </c:pt>
                <c:pt idx="2">
                  <c:v>8.6999999999999994E-2</c:v>
                </c:pt>
                <c:pt idx="3">
                  <c:v>0.13700000000000001</c:v>
                </c:pt>
                <c:pt idx="4">
                  <c:v>9.5000000000000001E-2</c:v>
                </c:pt>
                <c:pt idx="5">
                  <c:v>0.16900000000000001</c:v>
                </c:pt>
                <c:pt idx="6">
                  <c:v>8.7999999999999995E-2</c:v>
                </c:pt>
                <c:pt idx="7">
                  <c:v>0.129</c:v>
                </c:pt>
                <c:pt idx="8">
                  <c:v>0.34300000000000003</c:v>
                </c:pt>
                <c:pt idx="9">
                  <c:v>0.219</c:v>
                </c:pt>
                <c:pt idx="10">
                  <c:v>4.1000000000000002E-2</c:v>
                </c:pt>
              </c:numCache>
            </c:numRef>
          </c:val>
        </c:ser>
        <c:ser>
          <c:idx val="5"/>
          <c:order val="3"/>
          <c:tx>
            <c:strRef>
              <c:f>'FIGURE 9B DATA'!$F$45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4"/>
            </a:solidFill>
            <a:ln w="12700">
              <a:noFill/>
              <a:prstDash val="solid"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DATA'!$F$60:$F$70</c:f>
              <c:numCache>
                <c:formatCode>General</c:formatCode>
                <c:ptCount val="11"/>
                <c:pt idx="0">
                  <c:v>-1.907</c:v>
                </c:pt>
                <c:pt idx="1">
                  <c:v>-1.8340000000000001</c:v>
                </c:pt>
                <c:pt idx="2">
                  <c:v>-1.8720000000000001</c:v>
                </c:pt>
                <c:pt idx="3">
                  <c:v>-1.845</c:v>
                </c:pt>
                <c:pt idx="4">
                  <c:v>-1.929</c:v>
                </c:pt>
                <c:pt idx="5">
                  <c:v>-1.9910000000000001</c:v>
                </c:pt>
                <c:pt idx="6">
                  <c:v>-2.0649999999999999</c:v>
                </c:pt>
                <c:pt idx="7">
                  <c:v>-2.3860000000000001</c:v>
                </c:pt>
                <c:pt idx="8">
                  <c:v>-2.7290000000000001</c:v>
                </c:pt>
                <c:pt idx="9">
                  <c:v>-3.2</c:v>
                </c:pt>
                <c:pt idx="10">
                  <c:v>-3.427</c:v>
                </c:pt>
              </c:numCache>
            </c:numRef>
          </c:val>
        </c:ser>
        <c:ser>
          <c:idx val="4"/>
          <c:order val="4"/>
          <c:tx>
            <c:strRef>
              <c:f>'FIGURE 9B DATA'!$E$45</c:f>
              <c:strCache>
                <c:ptCount val="1"/>
                <c:pt idx="0">
                  <c:v>net revisions &amp; adjustments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DATA'!$E$60:$E$70</c:f>
              <c:numCache>
                <c:formatCode>General</c:formatCode>
                <c:ptCount val="11"/>
                <c:pt idx="0">
                  <c:v>0.79500000000000004</c:v>
                </c:pt>
                <c:pt idx="1">
                  <c:v>0.152</c:v>
                </c:pt>
                <c:pt idx="2">
                  <c:v>1.296</c:v>
                </c:pt>
                <c:pt idx="3">
                  <c:v>-1.871</c:v>
                </c:pt>
                <c:pt idx="4">
                  <c:v>2.0539999999999998</c:v>
                </c:pt>
                <c:pt idx="5">
                  <c:v>2.1309999999999998</c:v>
                </c:pt>
                <c:pt idx="6">
                  <c:v>1.621</c:v>
                </c:pt>
                <c:pt idx="7">
                  <c:v>1.0489999999999999</c:v>
                </c:pt>
                <c:pt idx="8">
                  <c:v>-0.05</c:v>
                </c:pt>
                <c:pt idx="9">
                  <c:v>0.85599999999999998</c:v>
                </c:pt>
                <c:pt idx="10">
                  <c:v>-4.4930000000000003</c:v>
                </c:pt>
              </c:numCache>
            </c:numRef>
          </c:val>
        </c:ser>
        <c:ser>
          <c:idx val="6"/>
          <c:order val="5"/>
          <c:tx>
            <c:strRef>
              <c:f>'FIGURE 9B DATA'!$G$45</c:f>
              <c:strCache>
                <c:ptCount val="1"/>
                <c:pt idx="0">
                  <c:v>net acquisitions &amp; sales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DATA'!$G$60:$G$70</c:f>
              <c:numCache>
                <c:formatCode>General</c:formatCode>
                <c:ptCount val="11"/>
                <c:pt idx="0">
                  <c:v>0.32700000000000001</c:v>
                </c:pt>
                <c:pt idx="1">
                  <c:v>0.189</c:v>
                </c:pt>
                <c:pt idx="2">
                  <c:v>4.3999999999999997E-2</c:v>
                </c:pt>
                <c:pt idx="3">
                  <c:v>0.187</c:v>
                </c:pt>
                <c:pt idx="4">
                  <c:v>9.5000000000000001E-2</c:v>
                </c:pt>
                <c:pt idx="5">
                  <c:v>0.66700000000000004</c:v>
                </c:pt>
                <c:pt idx="6">
                  <c:v>0.53700000000000003</c:v>
                </c:pt>
                <c:pt idx="7">
                  <c:v>0.41499999999999998</c:v>
                </c:pt>
                <c:pt idx="8">
                  <c:v>0.38900000000000001</c:v>
                </c:pt>
                <c:pt idx="9">
                  <c:v>0.35299999999999998</c:v>
                </c:pt>
                <c:pt idx="10">
                  <c:v>-0.03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23942272"/>
        <c:axId val="223942832"/>
      </c:barChart>
      <c:lineChart>
        <c:grouping val="standard"/>
        <c:varyColors val="0"/>
        <c:ser>
          <c:idx val="7"/>
          <c:order val="6"/>
          <c:tx>
            <c:strRef>
              <c:f>'FIGURE 9B DATA'!$H$45</c:f>
              <c:strCache>
                <c:ptCount val="1"/>
                <c:pt idx="0">
                  <c:v>net reserves changes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dash"/>
              </a:ln>
            </c:spPr>
          </c:marker>
          <c:cat>
            <c:numRef>
              <c:f>'FIGURE 9B DATA'!$A$60:$A$70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'FIGURE 9B DATA'!$H$60:$H$70</c:f>
              <c:numCache>
                <c:formatCode>General</c:formatCode>
                <c:ptCount val="11"/>
                <c:pt idx="0">
                  <c:v>0.42699999999999999</c:v>
                </c:pt>
                <c:pt idx="1">
                  <c:v>-0.70799999999999996</c:v>
                </c:pt>
                <c:pt idx="2">
                  <c:v>0.501</c:v>
                </c:pt>
                <c:pt idx="3">
                  <c:v>-2.258</c:v>
                </c:pt>
                <c:pt idx="4">
                  <c:v>1.7609999999999999</c:v>
                </c:pt>
                <c:pt idx="5">
                  <c:v>2.8660000000000001</c:v>
                </c:pt>
                <c:pt idx="6">
                  <c:v>3.7690000000000001</c:v>
                </c:pt>
                <c:pt idx="7">
                  <c:v>4.4530000000000003</c:v>
                </c:pt>
                <c:pt idx="8">
                  <c:v>3.117</c:v>
                </c:pt>
                <c:pt idx="9">
                  <c:v>3.4129999999999998</c:v>
                </c:pt>
                <c:pt idx="10">
                  <c:v>-4.7030000000000003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43392"/>
        <c:axId val="223943952"/>
      </c:lineChart>
      <c:catAx>
        <c:axId val="2239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4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942832"/>
        <c:scaling>
          <c:orientation val="minMax"/>
          <c:min val="-8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42272"/>
        <c:crosses val="autoZero"/>
        <c:crossBetween val="between"/>
      </c:valAx>
      <c:catAx>
        <c:axId val="22394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943952"/>
        <c:crosses val="autoZero"/>
        <c:auto val="1"/>
        <c:lblAlgn val="ctr"/>
        <c:lblOffset val="100"/>
        <c:noMultiLvlLbl val="0"/>
      </c:catAx>
      <c:valAx>
        <c:axId val="223943952"/>
        <c:scaling>
          <c:orientation val="minMax"/>
          <c:max val="8"/>
          <c:min val="-8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943392"/>
        <c:crosses val="max"/>
        <c:crossBetween val="between"/>
        <c:majorUnit val="2"/>
        <c:min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7989722705306"/>
          <c:y val="8.9805997315585931E-2"/>
          <c:w val="0.59521185268045718"/>
          <c:h val="0.1271156886876242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0.75" bottom="0.75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0.02109</cdr:x>
      <cdr:y>0.0121</cdr:y>
    </cdr:from>
    <cdr:to>
      <cdr:x>0.30966</cdr:x>
      <cdr:y>0.0469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" y="76200"/>
          <a:ext cx="24765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0.0444</cdr:x>
      <cdr:y>0.00151</cdr:y>
    </cdr:from>
    <cdr:to>
      <cdr:x>0.35738</cdr:x>
      <cdr:y>0.10136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0" y="9523"/>
          <a:ext cx="2686050" cy="628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crude oil and lease condensate</a:t>
          </a:r>
          <a:br>
            <a:rPr lang="en-US" sz="1400"/>
          </a:br>
          <a:r>
            <a:rPr lang="en-US" sz="1400"/>
            <a:t>billion barrels</a:t>
          </a:r>
        </a:p>
      </cdr:txBody>
    </cdr:sp>
  </cdr:relSizeAnchor>
  <cdr:relSizeAnchor xmlns:cdr="http://schemas.openxmlformats.org/drawingml/2006/chartDrawing">
    <cdr:from>
      <cdr:x>0.03219</cdr:x>
      <cdr:y>0.95159</cdr:y>
    </cdr:from>
    <cdr:to>
      <cdr:x>0.98335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6225" y="5991225"/>
          <a:ext cx="81629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Source: U.S. Energy Information Administration, Form EIA-23L, Annual Report of Domestic Oil and Gas Reserves,</a:t>
          </a:r>
          <a:r>
            <a:rPr lang="en-US" sz="1200" baseline="0"/>
            <a:t> 2005-15</a:t>
          </a:r>
          <a:endParaRPr 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172200" y="600075"/>
    <xdr:ext cx="7820025" cy="58578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9</xdr:col>
      <xdr:colOff>219075</xdr:colOff>
      <xdr:row>2</xdr:row>
      <xdr:rowOff>0</xdr:rowOff>
    </xdr:from>
    <xdr:ext cx="7419660" cy="298800"/>
    <xdr:sp macro="" textlink="">
      <xdr:nvSpPr>
        <xdr:cNvPr id="3" name="TextBox 2"/>
        <xdr:cNvSpPr txBox="1"/>
      </xdr:nvSpPr>
      <xdr:spPr>
        <a:xfrm>
          <a:off x="6391275" y="323850"/>
          <a:ext cx="741966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9b. Components of U.S. crude oil and lease condensate reserves changes, 2005-15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19</xdr:col>
      <xdr:colOff>600075</xdr:colOff>
      <xdr:row>37</xdr:row>
      <xdr:rowOff>133350</xdr:rowOff>
    </xdr:from>
    <xdr:to>
      <xdr:col>20</xdr:col>
      <xdr:colOff>187202</xdr:colOff>
      <xdr:row>39</xdr:row>
      <xdr:rowOff>53352</xdr:rowOff>
    </xdr:to>
    <xdr:pic>
      <xdr:nvPicPr>
        <xdr:cNvPr id="5" name="Picture 4" descr="new EIA 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30275" y="6124575"/>
          <a:ext cx="272927" cy="243852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0.02109</cdr:x>
      <cdr:y>0.0121</cdr:y>
    </cdr:from>
    <cdr:to>
      <cdr:x>0.30966</cdr:x>
      <cdr:y>0.0469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" y="76200"/>
          <a:ext cx="24765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0.02735</cdr:x>
      <cdr:y>0.00151</cdr:y>
    </cdr:from>
    <cdr:to>
      <cdr:x>0.34033</cdr:x>
      <cdr:y>0.10136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3859" y="8845"/>
          <a:ext cx="2447512" cy="584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crude oil and lease condensate</a:t>
          </a:r>
          <a:br>
            <a:rPr lang="en-US" sz="10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billion barrels</a:t>
          </a:r>
        </a:p>
      </cdr:txBody>
    </cdr:sp>
  </cdr:relSizeAnchor>
  <cdr:relSizeAnchor xmlns:cdr="http://schemas.openxmlformats.org/drawingml/2006/chartDrawing">
    <cdr:from>
      <cdr:x>0.03219</cdr:x>
      <cdr:y>0.95159</cdr:y>
    </cdr:from>
    <cdr:to>
      <cdr:x>0.98335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6225" y="5991225"/>
          <a:ext cx="81629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Source: U.S. Energy Information Administration, Form EIA-23L, Annual Report of Domestic Oil and Gas Reserves,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2005-15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1"/>
  <sheetViews>
    <sheetView showGridLines="0" tabSelected="1" topLeftCell="I2" workbookViewId="0">
      <selection activeCell="P45" sqref="P45"/>
    </sheetView>
  </sheetViews>
  <sheetFormatPr defaultColWidth="10.28515625" defaultRowHeight="12.75" x14ac:dyDescent="0.2"/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 x14ac:dyDescent="0.2">
      <c r="A2" s="2">
        <v>1984</v>
      </c>
      <c r="B2" s="1">
        <v>744</v>
      </c>
      <c r="C2" s="1">
        <v>242</v>
      </c>
      <c r="D2" s="1">
        <v>158</v>
      </c>
      <c r="E2" s="1">
        <v>2604</v>
      </c>
      <c r="F2" s="1">
        <v>-3037</v>
      </c>
      <c r="G2" s="1">
        <v>0</v>
      </c>
      <c r="H2" s="1">
        <f t="shared" ref="H2:H17" si="0">SUM(B2:G2)</f>
        <v>711</v>
      </c>
    </row>
    <row r="3" spans="1:8" x14ac:dyDescent="0.2">
      <c r="A3" s="2">
        <v>1985</v>
      </c>
      <c r="B3" s="1">
        <v>742</v>
      </c>
      <c r="C3" s="1">
        <v>84</v>
      </c>
      <c r="D3" s="1">
        <v>169</v>
      </c>
      <c r="E3" s="1">
        <v>2027</v>
      </c>
      <c r="F3" s="1">
        <v>-3052</v>
      </c>
      <c r="G3" s="1">
        <v>0</v>
      </c>
      <c r="H3" s="1">
        <f t="shared" si="0"/>
        <v>-30</v>
      </c>
    </row>
    <row r="4" spans="1:8" x14ac:dyDescent="0.2">
      <c r="A4" s="2">
        <v>1986</v>
      </c>
      <c r="B4" s="1">
        <v>405</v>
      </c>
      <c r="C4" s="1">
        <v>48</v>
      </c>
      <c r="D4" s="1">
        <v>81</v>
      </c>
      <c r="E4" s="1">
        <v>912</v>
      </c>
      <c r="F4" s="1">
        <v>-2973</v>
      </c>
      <c r="G4" s="1">
        <v>0</v>
      </c>
      <c r="H4" s="1">
        <f t="shared" si="0"/>
        <v>-1527</v>
      </c>
    </row>
    <row r="5" spans="1:8" x14ac:dyDescent="0.2">
      <c r="A5" s="2">
        <v>1987</v>
      </c>
      <c r="B5" s="1">
        <v>484</v>
      </c>
      <c r="C5" s="1">
        <v>96</v>
      </c>
      <c r="D5" s="1">
        <v>111</v>
      </c>
      <c r="E5" s="1">
        <v>2549</v>
      </c>
      <c r="F5" s="1">
        <v>-2873</v>
      </c>
      <c r="G5" s="1">
        <v>0</v>
      </c>
      <c r="H5" s="1">
        <f t="shared" si="0"/>
        <v>367</v>
      </c>
    </row>
    <row r="6" spans="1:8" x14ac:dyDescent="0.2">
      <c r="A6" s="2">
        <v>1988</v>
      </c>
      <c r="B6" s="1">
        <v>355</v>
      </c>
      <c r="C6" s="1">
        <v>71</v>
      </c>
      <c r="D6" s="1">
        <v>127</v>
      </c>
      <c r="E6" s="1">
        <v>1827</v>
      </c>
      <c r="F6" s="1">
        <v>-2811</v>
      </c>
      <c r="G6" s="1">
        <v>0</v>
      </c>
      <c r="H6" s="1">
        <f t="shared" si="0"/>
        <v>-431</v>
      </c>
    </row>
    <row r="7" spans="1:8" x14ac:dyDescent="0.2">
      <c r="A7" s="2">
        <v>1989</v>
      </c>
      <c r="B7" s="1">
        <v>514</v>
      </c>
      <c r="C7" s="1">
        <v>112</v>
      </c>
      <c r="D7" s="1">
        <v>90</v>
      </c>
      <c r="E7" s="1">
        <v>1546</v>
      </c>
      <c r="F7" s="1">
        <v>-2586</v>
      </c>
      <c r="G7" s="1">
        <v>0</v>
      </c>
      <c r="H7" s="1">
        <f t="shared" si="0"/>
        <v>-324</v>
      </c>
    </row>
    <row r="8" spans="1:8" x14ac:dyDescent="0.2">
      <c r="A8" s="2">
        <v>1990</v>
      </c>
      <c r="B8" s="1">
        <v>456</v>
      </c>
      <c r="C8" s="1">
        <v>98</v>
      </c>
      <c r="D8" s="1">
        <v>135</v>
      </c>
      <c r="E8" s="1">
        <v>1569</v>
      </c>
      <c r="F8" s="1">
        <v>-2505</v>
      </c>
      <c r="G8" s="1">
        <v>0</v>
      </c>
      <c r="H8" s="1">
        <f t="shared" si="0"/>
        <v>-247</v>
      </c>
    </row>
    <row r="9" spans="1:8" x14ac:dyDescent="0.2">
      <c r="A9" s="2">
        <v>1991</v>
      </c>
      <c r="B9" s="1">
        <v>365</v>
      </c>
      <c r="C9" s="1">
        <v>97</v>
      </c>
      <c r="D9" s="1">
        <v>92</v>
      </c>
      <c r="E9" s="1">
        <v>386</v>
      </c>
      <c r="F9" s="1">
        <v>-2512</v>
      </c>
      <c r="G9" s="1">
        <v>0</v>
      </c>
      <c r="H9" s="1">
        <f t="shared" si="0"/>
        <v>-1572</v>
      </c>
    </row>
    <row r="10" spans="1:8" x14ac:dyDescent="0.2">
      <c r="A10" s="2">
        <v>1992</v>
      </c>
      <c r="B10" s="1">
        <v>391</v>
      </c>
      <c r="C10" s="1">
        <v>8</v>
      </c>
      <c r="D10" s="1">
        <v>85</v>
      </c>
      <c r="E10" s="1">
        <v>1025</v>
      </c>
      <c r="F10" s="1">
        <v>-2446</v>
      </c>
      <c r="G10" s="1">
        <v>0</v>
      </c>
      <c r="H10" s="1">
        <f t="shared" si="0"/>
        <v>-937</v>
      </c>
    </row>
    <row r="11" spans="1:8" x14ac:dyDescent="0.2">
      <c r="A11" s="5">
        <v>1993</v>
      </c>
      <c r="B11" s="4">
        <v>356</v>
      </c>
      <c r="C11" s="4">
        <v>319</v>
      </c>
      <c r="D11" s="4">
        <v>110</v>
      </c>
      <c r="E11" s="4">
        <v>766</v>
      </c>
      <c r="F11" s="1">
        <v>-2339</v>
      </c>
      <c r="G11" s="1">
        <v>0</v>
      </c>
      <c r="H11" s="1">
        <f t="shared" si="0"/>
        <v>-788</v>
      </c>
    </row>
    <row r="12" spans="1:8" x14ac:dyDescent="0.2">
      <c r="A12" s="2">
        <v>1994</v>
      </c>
      <c r="B12" s="1">
        <v>397</v>
      </c>
      <c r="C12" s="1">
        <v>64</v>
      </c>
      <c r="D12" s="1">
        <v>111</v>
      </c>
      <c r="E12" s="1">
        <v>1196</v>
      </c>
      <c r="F12" s="1">
        <v>-2268</v>
      </c>
      <c r="G12" s="1">
        <v>0</v>
      </c>
      <c r="H12" s="1">
        <f t="shared" si="0"/>
        <v>-500</v>
      </c>
    </row>
    <row r="13" spans="1:8" x14ac:dyDescent="0.2">
      <c r="A13" s="2">
        <v>1995</v>
      </c>
      <c r="B13">
        <v>500</v>
      </c>
      <c r="C13">
        <v>114</v>
      </c>
      <c r="D13">
        <v>343</v>
      </c>
      <c r="E13">
        <v>1150</v>
      </c>
      <c r="F13">
        <v>-2213</v>
      </c>
      <c r="G13">
        <v>0</v>
      </c>
      <c r="H13" s="1">
        <f t="shared" si="0"/>
        <v>-106</v>
      </c>
    </row>
    <row r="14" spans="1:8" x14ac:dyDescent="0.2">
      <c r="A14" s="5">
        <v>1996</v>
      </c>
      <c r="B14">
        <v>543</v>
      </c>
      <c r="C14">
        <v>243</v>
      </c>
      <c r="D14">
        <v>141</v>
      </c>
      <c r="E14">
        <v>912</v>
      </c>
      <c r="F14">
        <v>-2173</v>
      </c>
      <c r="G14">
        <v>0</v>
      </c>
      <c r="H14" s="1">
        <f t="shared" si="0"/>
        <v>-334</v>
      </c>
    </row>
    <row r="15" spans="1:8" x14ac:dyDescent="0.2">
      <c r="A15" s="2">
        <v>1997</v>
      </c>
      <c r="B15">
        <v>477</v>
      </c>
      <c r="C15">
        <v>637</v>
      </c>
      <c r="D15">
        <v>119</v>
      </c>
      <c r="E15">
        <v>1434</v>
      </c>
      <c r="F15">
        <v>-2138</v>
      </c>
      <c r="G15">
        <v>0</v>
      </c>
      <c r="H15" s="1">
        <f t="shared" si="0"/>
        <v>529</v>
      </c>
    </row>
    <row r="16" spans="1:8" x14ac:dyDescent="0.2">
      <c r="A16" s="2">
        <v>1998</v>
      </c>
      <c r="B16">
        <v>327</v>
      </c>
      <c r="C16">
        <v>152</v>
      </c>
      <c r="D16">
        <v>120</v>
      </c>
      <c r="E16">
        <v>-120</v>
      </c>
      <c r="F16">
        <v>-1991</v>
      </c>
      <c r="G16">
        <v>0</v>
      </c>
      <c r="H16" s="1">
        <f t="shared" si="0"/>
        <v>-1512</v>
      </c>
    </row>
    <row r="17" spans="1:8" x14ac:dyDescent="0.2">
      <c r="A17" s="2">
        <v>1999</v>
      </c>
      <c r="B17">
        <v>259</v>
      </c>
      <c r="C17">
        <v>321</v>
      </c>
      <c r="D17">
        <v>145</v>
      </c>
      <c r="E17">
        <v>1958</v>
      </c>
      <c r="F17">
        <v>-1952</v>
      </c>
      <c r="G17">
        <v>0</v>
      </c>
      <c r="H17" s="1">
        <f t="shared" si="0"/>
        <v>731</v>
      </c>
    </row>
    <row r="18" spans="1:8" x14ac:dyDescent="0.2">
      <c r="A18" s="2">
        <v>2000</v>
      </c>
      <c r="B18">
        <v>766</v>
      </c>
      <c r="C18">
        <v>276</v>
      </c>
      <c r="D18">
        <v>249</v>
      </c>
      <c r="E18">
        <v>889</v>
      </c>
      <c r="F18">
        <v>-1880</v>
      </c>
      <c r="G18">
        <v>-20</v>
      </c>
      <c r="H18" s="1">
        <f>SUM(B18:G18)</f>
        <v>280</v>
      </c>
    </row>
    <row r="19" spans="1:8" x14ac:dyDescent="0.2">
      <c r="A19" s="2">
        <v>2001</v>
      </c>
      <c r="B19">
        <v>866</v>
      </c>
      <c r="C19">
        <v>1407</v>
      </c>
      <c r="D19">
        <v>292</v>
      </c>
      <c r="E19">
        <v>-162</v>
      </c>
      <c r="F19">
        <v>-1915</v>
      </c>
      <c r="G19">
        <f>442-529</f>
        <v>-87</v>
      </c>
      <c r="H19" s="1">
        <f>SUM(B19:G19)</f>
        <v>401</v>
      </c>
    </row>
    <row r="20" spans="1:8" x14ac:dyDescent="0.2">
      <c r="A20" s="2">
        <v>2002</v>
      </c>
      <c r="B20">
        <v>600</v>
      </c>
      <c r="C20">
        <v>318</v>
      </c>
      <c r="D20">
        <v>187</v>
      </c>
      <c r="E20">
        <v>1105</v>
      </c>
      <c r="F20">
        <v>-2082</v>
      </c>
      <c r="G20">
        <v>51</v>
      </c>
      <c r="H20" s="1">
        <f>SUM(B20:G20)</f>
        <v>179</v>
      </c>
    </row>
    <row r="21" spans="1:8" x14ac:dyDescent="0.2">
      <c r="A21" s="2">
        <v>2003</v>
      </c>
      <c r="B21">
        <v>530</v>
      </c>
      <c r="C21">
        <v>717</v>
      </c>
      <c r="D21">
        <v>137</v>
      </c>
      <c r="E21">
        <v>183</v>
      </c>
      <c r="F21">
        <v>-2068</v>
      </c>
      <c r="G21">
        <v>-416</v>
      </c>
      <c r="H21" s="1">
        <f t="shared" ref="H21:H33" si="1">SUM(B21:G21)</f>
        <v>-917</v>
      </c>
    </row>
    <row r="22" spans="1:8" x14ac:dyDescent="0.2">
      <c r="A22" s="2">
        <v>2004</v>
      </c>
      <c r="B22">
        <v>731</v>
      </c>
      <c r="C22">
        <v>36</v>
      </c>
      <c r="D22">
        <v>159</v>
      </c>
      <c r="E22">
        <v>524</v>
      </c>
      <c r="F22">
        <v>-2001</v>
      </c>
      <c r="G22">
        <v>37</v>
      </c>
      <c r="H22" s="1">
        <f t="shared" si="1"/>
        <v>-514</v>
      </c>
    </row>
    <row r="23" spans="1:8" x14ac:dyDescent="0.2">
      <c r="A23" s="2">
        <v>2005</v>
      </c>
      <c r="B23">
        <v>946</v>
      </c>
      <c r="C23">
        <v>209</v>
      </c>
      <c r="D23">
        <v>57</v>
      </c>
      <c r="E23">
        <v>795</v>
      </c>
      <c r="F23">
        <v>-1907</v>
      </c>
      <c r="G23">
        <v>327</v>
      </c>
      <c r="H23" s="1">
        <f t="shared" si="1"/>
        <v>427</v>
      </c>
    </row>
    <row r="24" spans="1:8" x14ac:dyDescent="0.2">
      <c r="A24" s="2">
        <v>2006</v>
      </c>
      <c r="B24">
        <v>685</v>
      </c>
      <c r="C24">
        <v>38</v>
      </c>
      <c r="D24">
        <v>62</v>
      </c>
      <c r="E24">
        <v>152</v>
      </c>
      <c r="F24">
        <v>-1834</v>
      </c>
      <c r="G24">
        <v>189</v>
      </c>
      <c r="H24" s="1">
        <f t="shared" si="1"/>
        <v>-708</v>
      </c>
    </row>
    <row r="25" spans="1:8" x14ac:dyDescent="0.2">
      <c r="A25" s="2">
        <v>2007</v>
      </c>
      <c r="B25">
        <v>865</v>
      </c>
      <c r="C25">
        <v>81</v>
      </c>
      <c r="D25">
        <v>87</v>
      </c>
      <c r="E25">
        <v>1296</v>
      </c>
      <c r="F25">
        <v>-1872</v>
      </c>
      <c r="G25">
        <v>44</v>
      </c>
      <c r="H25" s="1">
        <f t="shared" si="1"/>
        <v>501</v>
      </c>
    </row>
    <row r="26" spans="1:8" x14ac:dyDescent="0.2">
      <c r="A26" s="2">
        <v>2008</v>
      </c>
      <c r="B26">
        <v>968</v>
      </c>
      <c r="C26">
        <v>166</v>
      </c>
      <c r="D26">
        <v>137</v>
      </c>
      <c r="E26">
        <v>-1871</v>
      </c>
      <c r="F26">
        <v>-1845</v>
      </c>
      <c r="G26">
        <v>187</v>
      </c>
      <c r="H26" s="1">
        <f t="shared" si="1"/>
        <v>-2258</v>
      </c>
    </row>
    <row r="27" spans="1:8" x14ac:dyDescent="0.2">
      <c r="A27" s="2">
        <v>2009</v>
      </c>
      <c r="B27">
        <v>1305</v>
      </c>
      <c r="C27">
        <v>141</v>
      </c>
      <c r="D27">
        <v>95</v>
      </c>
      <c r="E27">
        <v>2054</v>
      </c>
      <c r="F27">
        <v>-1929</v>
      </c>
      <c r="G27">
        <v>95</v>
      </c>
      <c r="H27" s="1">
        <f t="shared" si="1"/>
        <v>1761</v>
      </c>
    </row>
    <row r="28" spans="1:8" x14ac:dyDescent="0.2">
      <c r="A28" s="2">
        <v>2010</v>
      </c>
      <c r="B28">
        <v>1766</v>
      </c>
      <c r="C28">
        <v>124</v>
      </c>
      <c r="D28">
        <v>169</v>
      </c>
      <c r="E28">
        <v>2131</v>
      </c>
      <c r="F28">
        <v>-1991</v>
      </c>
      <c r="G28">
        <v>667</v>
      </c>
      <c r="H28" s="1">
        <f t="shared" si="1"/>
        <v>2866</v>
      </c>
    </row>
    <row r="29" spans="1:8" x14ac:dyDescent="0.2">
      <c r="A29" s="2">
        <v>2011</v>
      </c>
      <c r="B29">
        <v>3107</v>
      </c>
      <c r="C29">
        <v>481</v>
      </c>
      <c r="D29">
        <v>88</v>
      </c>
      <c r="E29">
        <v>1621</v>
      </c>
      <c r="F29">
        <v>-2065</v>
      </c>
      <c r="G29">
        <v>537</v>
      </c>
      <c r="H29" s="1">
        <f t="shared" si="1"/>
        <v>3769</v>
      </c>
    </row>
    <row r="30" spans="1:8" x14ac:dyDescent="0.2">
      <c r="A30" s="2">
        <v>2012</v>
      </c>
      <c r="B30">
        <v>5191</v>
      </c>
      <c r="C30">
        <v>55</v>
      </c>
      <c r="D30">
        <v>129</v>
      </c>
      <c r="E30">
        <v>1049</v>
      </c>
      <c r="F30">
        <v>-2386</v>
      </c>
      <c r="G30">
        <v>415</v>
      </c>
      <c r="H30" s="1">
        <f t="shared" si="1"/>
        <v>4453</v>
      </c>
    </row>
    <row r="31" spans="1:8" x14ac:dyDescent="0.2">
      <c r="A31" s="2">
        <v>2013</v>
      </c>
      <c r="B31">
        <v>4973</v>
      </c>
      <c r="C31">
        <v>191</v>
      </c>
      <c r="D31">
        <v>343</v>
      </c>
      <c r="E31">
        <v>-50</v>
      </c>
      <c r="F31">
        <v>-2729</v>
      </c>
      <c r="G31">
        <v>389</v>
      </c>
      <c r="H31" s="1">
        <f t="shared" si="1"/>
        <v>3117</v>
      </c>
    </row>
    <row r="32" spans="1:8" x14ac:dyDescent="0.2">
      <c r="A32" s="2">
        <v>2014</v>
      </c>
      <c r="B32">
        <v>5021</v>
      </c>
      <c r="C32">
        <v>164</v>
      </c>
      <c r="D32">
        <v>219</v>
      </c>
      <c r="E32">
        <v>856</v>
      </c>
      <c r="F32">
        <v>-3200</v>
      </c>
      <c r="G32">
        <v>353</v>
      </c>
      <c r="H32" s="1">
        <f t="shared" si="1"/>
        <v>3413</v>
      </c>
    </row>
    <row r="33" spans="1:8" x14ac:dyDescent="0.2">
      <c r="A33" s="2">
        <v>2015</v>
      </c>
      <c r="B33">
        <v>3186</v>
      </c>
      <c r="C33">
        <v>20</v>
      </c>
      <c r="D33">
        <v>41</v>
      </c>
      <c r="E33">
        <v>-4493</v>
      </c>
      <c r="F33">
        <v>-3427</v>
      </c>
      <c r="G33">
        <v>-30</v>
      </c>
      <c r="H33" s="1">
        <f t="shared" si="1"/>
        <v>-4703</v>
      </c>
    </row>
    <row r="34" spans="1:8" x14ac:dyDescent="0.2">
      <c r="A34" s="2"/>
      <c r="H34" s="1"/>
    </row>
    <row r="36" spans="1:8" x14ac:dyDescent="0.2">
      <c r="A36" s="3" t="s">
        <v>0</v>
      </c>
      <c r="B36" s="3" t="s">
        <v>1</v>
      </c>
      <c r="C36" s="3" t="s">
        <v>2</v>
      </c>
      <c r="D36" s="3" t="s">
        <v>3</v>
      </c>
      <c r="E36" s="3" t="s">
        <v>6</v>
      </c>
      <c r="F36" s="3" t="s">
        <v>4</v>
      </c>
      <c r="G36" s="3" t="s">
        <v>7</v>
      </c>
      <c r="H36" s="3" t="s">
        <v>5</v>
      </c>
    </row>
    <row r="37" spans="1:8" x14ac:dyDescent="0.2">
      <c r="A37" s="2">
        <v>1985</v>
      </c>
      <c r="B37">
        <f t="shared" ref="B37:H37" si="2">B3/1000</f>
        <v>0.74199999999999999</v>
      </c>
      <c r="C37">
        <f t="shared" si="2"/>
        <v>8.4000000000000005E-2</v>
      </c>
      <c r="D37">
        <f t="shared" si="2"/>
        <v>0.16900000000000001</v>
      </c>
      <c r="E37">
        <f t="shared" si="2"/>
        <v>2.0270000000000001</v>
      </c>
      <c r="F37">
        <f t="shared" si="2"/>
        <v>-3.052</v>
      </c>
      <c r="H37">
        <f t="shared" si="2"/>
        <v>-0.03</v>
      </c>
    </row>
    <row r="38" spans="1:8" x14ac:dyDescent="0.2">
      <c r="A38" s="2">
        <v>1986</v>
      </c>
      <c r="B38">
        <f t="shared" ref="B38:H38" si="3">B4/1000</f>
        <v>0.40500000000000003</v>
      </c>
      <c r="C38">
        <f t="shared" si="3"/>
        <v>4.8000000000000001E-2</v>
      </c>
      <c r="D38">
        <f t="shared" si="3"/>
        <v>8.1000000000000003E-2</v>
      </c>
      <c r="E38">
        <f t="shared" si="3"/>
        <v>0.91200000000000003</v>
      </c>
      <c r="F38">
        <f t="shared" si="3"/>
        <v>-2.9729999999999999</v>
      </c>
      <c r="H38">
        <f t="shared" si="3"/>
        <v>-1.5269999999999999</v>
      </c>
    </row>
    <row r="39" spans="1:8" x14ac:dyDescent="0.2">
      <c r="A39" s="2">
        <v>1987</v>
      </c>
      <c r="B39">
        <f t="shared" ref="B39:H41" si="4">B5/1000</f>
        <v>0.48399999999999999</v>
      </c>
      <c r="C39">
        <f t="shared" si="4"/>
        <v>9.6000000000000002E-2</v>
      </c>
      <c r="D39">
        <f t="shared" si="4"/>
        <v>0.111</v>
      </c>
      <c r="E39">
        <f t="shared" si="4"/>
        <v>2.5489999999999999</v>
      </c>
      <c r="F39">
        <f t="shared" si="4"/>
        <v>-2.8730000000000002</v>
      </c>
      <c r="G39">
        <f t="shared" si="4"/>
        <v>0</v>
      </c>
      <c r="H39">
        <f t="shared" si="4"/>
        <v>0.36699999999999999</v>
      </c>
    </row>
    <row r="40" spans="1:8" x14ac:dyDescent="0.2">
      <c r="A40" s="2">
        <v>1988</v>
      </c>
      <c r="B40">
        <f t="shared" si="4"/>
        <v>0.35499999999999998</v>
      </c>
      <c r="C40">
        <f t="shared" si="4"/>
        <v>7.0999999999999994E-2</v>
      </c>
      <c r="D40">
        <f t="shared" si="4"/>
        <v>0.127</v>
      </c>
      <c r="E40">
        <f t="shared" si="4"/>
        <v>1.827</v>
      </c>
      <c r="F40">
        <f t="shared" si="4"/>
        <v>-2.8109999999999999</v>
      </c>
      <c r="G40">
        <f t="shared" si="4"/>
        <v>0</v>
      </c>
      <c r="H40">
        <f t="shared" si="4"/>
        <v>-0.43099999999999999</v>
      </c>
    </row>
    <row r="41" spans="1:8" x14ac:dyDescent="0.2">
      <c r="A41" s="2">
        <v>1989</v>
      </c>
      <c r="B41">
        <f t="shared" si="4"/>
        <v>0.51400000000000001</v>
      </c>
      <c r="C41">
        <f t="shared" si="4"/>
        <v>0.112</v>
      </c>
      <c r="D41">
        <f t="shared" si="4"/>
        <v>0.09</v>
      </c>
      <c r="E41">
        <f t="shared" si="4"/>
        <v>1.546</v>
      </c>
      <c r="F41">
        <f t="shared" si="4"/>
        <v>-2.5859999999999999</v>
      </c>
      <c r="G41">
        <f t="shared" si="4"/>
        <v>0</v>
      </c>
      <c r="H41">
        <f t="shared" si="4"/>
        <v>-0.32400000000000001</v>
      </c>
    </row>
    <row r="42" spans="1:8" x14ac:dyDescent="0.2">
      <c r="A42" s="2">
        <v>1990</v>
      </c>
      <c r="B42">
        <f t="shared" ref="B42:H42" si="5">B5/1000</f>
        <v>0.48399999999999999</v>
      </c>
      <c r="C42">
        <f t="shared" si="5"/>
        <v>9.6000000000000002E-2</v>
      </c>
      <c r="D42">
        <f t="shared" si="5"/>
        <v>0.111</v>
      </c>
      <c r="E42">
        <f t="shared" si="5"/>
        <v>2.5489999999999999</v>
      </c>
      <c r="F42">
        <f t="shared" si="5"/>
        <v>-2.8730000000000002</v>
      </c>
      <c r="G42">
        <f t="shared" si="5"/>
        <v>0</v>
      </c>
      <c r="H42">
        <f t="shared" si="5"/>
        <v>0.36699999999999999</v>
      </c>
    </row>
    <row r="43" spans="1:8" x14ac:dyDescent="0.2">
      <c r="A43" s="2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 t="s">
        <v>0</v>
      </c>
      <c r="B45" s="3" t="s">
        <v>1</v>
      </c>
      <c r="C45" s="3" t="s">
        <v>2</v>
      </c>
      <c r="D45" s="3" t="s">
        <v>3</v>
      </c>
      <c r="E45" s="3" t="s">
        <v>6</v>
      </c>
      <c r="F45" s="3" t="s">
        <v>4</v>
      </c>
      <c r="G45" s="3" t="s">
        <v>7</v>
      </c>
      <c r="H45" s="3" t="s">
        <v>5</v>
      </c>
    </row>
    <row r="46" spans="1:8" x14ac:dyDescent="0.2">
      <c r="A46" s="2">
        <v>1991</v>
      </c>
      <c r="B46">
        <f t="shared" ref="B46:H51" si="6">B9/1000</f>
        <v>0.36499999999999999</v>
      </c>
      <c r="C46">
        <f t="shared" si="6"/>
        <v>9.7000000000000003E-2</v>
      </c>
      <c r="D46">
        <f t="shared" si="6"/>
        <v>9.1999999999999998E-2</v>
      </c>
      <c r="E46">
        <f t="shared" si="6"/>
        <v>0.38600000000000001</v>
      </c>
      <c r="F46">
        <f t="shared" si="6"/>
        <v>-2.512</v>
      </c>
      <c r="G46">
        <f t="shared" si="6"/>
        <v>0</v>
      </c>
      <c r="H46">
        <f t="shared" si="6"/>
        <v>-1.5720000000000001</v>
      </c>
    </row>
    <row r="47" spans="1:8" x14ac:dyDescent="0.2">
      <c r="A47" s="2">
        <v>1992</v>
      </c>
      <c r="B47">
        <f t="shared" si="6"/>
        <v>0.39100000000000001</v>
      </c>
      <c r="C47">
        <f t="shared" si="6"/>
        <v>8.0000000000000002E-3</v>
      </c>
      <c r="D47">
        <f t="shared" si="6"/>
        <v>8.5000000000000006E-2</v>
      </c>
      <c r="E47">
        <f t="shared" si="6"/>
        <v>1.0249999999999999</v>
      </c>
      <c r="F47">
        <f t="shared" si="6"/>
        <v>-2.4460000000000002</v>
      </c>
      <c r="G47">
        <f t="shared" si="6"/>
        <v>0</v>
      </c>
      <c r="H47">
        <f t="shared" si="6"/>
        <v>-0.93700000000000006</v>
      </c>
    </row>
    <row r="48" spans="1:8" x14ac:dyDescent="0.2">
      <c r="A48" s="5">
        <v>1993</v>
      </c>
      <c r="B48">
        <f t="shared" si="6"/>
        <v>0.35599999999999998</v>
      </c>
      <c r="C48">
        <f t="shared" si="6"/>
        <v>0.31900000000000001</v>
      </c>
      <c r="D48">
        <f t="shared" si="6"/>
        <v>0.11</v>
      </c>
      <c r="E48">
        <f t="shared" si="6"/>
        <v>0.76600000000000001</v>
      </c>
      <c r="F48">
        <f t="shared" si="6"/>
        <v>-2.339</v>
      </c>
      <c r="G48">
        <f t="shared" si="6"/>
        <v>0</v>
      </c>
      <c r="H48">
        <f t="shared" si="6"/>
        <v>-0.78800000000000003</v>
      </c>
    </row>
    <row r="49" spans="1:8" x14ac:dyDescent="0.2">
      <c r="A49" s="2">
        <v>1994</v>
      </c>
      <c r="B49">
        <f t="shared" si="6"/>
        <v>0.39700000000000002</v>
      </c>
      <c r="C49">
        <f t="shared" si="6"/>
        <v>6.4000000000000001E-2</v>
      </c>
      <c r="D49">
        <f t="shared" si="6"/>
        <v>0.111</v>
      </c>
      <c r="E49">
        <f t="shared" si="6"/>
        <v>1.196</v>
      </c>
      <c r="F49">
        <f t="shared" si="6"/>
        <v>-2.2679999999999998</v>
      </c>
      <c r="G49">
        <f t="shared" si="6"/>
        <v>0</v>
      </c>
      <c r="H49">
        <f t="shared" si="6"/>
        <v>-0.5</v>
      </c>
    </row>
    <row r="50" spans="1:8" x14ac:dyDescent="0.2">
      <c r="A50" s="2">
        <v>1995</v>
      </c>
      <c r="B50">
        <f t="shared" si="6"/>
        <v>0.5</v>
      </c>
      <c r="C50">
        <f t="shared" si="6"/>
        <v>0.114</v>
      </c>
      <c r="D50">
        <f t="shared" si="6"/>
        <v>0.34300000000000003</v>
      </c>
      <c r="E50">
        <f t="shared" si="6"/>
        <v>1.1499999999999999</v>
      </c>
      <c r="F50">
        <f t="shared" si="6"/>
        <v>-2.2130000000000001</v>
      </c>
      <c r="G50">
        <f t="shared" si="6"/>
        <v>0</v>
      </c>
      <c r="H50">
        <f t="shared" si="6"/>
        <v>-0.106</v>
      </c>
    </row>
    <row r="51" spans="1:8" x14ac:dyDescent="0.2">
      <c r="A51" s="2">
        <v>1996</v>
      </c>
      <c r="B51">
        <f t="shared" si="6"/>
        <v>0.54300000000000004</v>
      </c>
      <c r="C51">
        <f t="shared" si="6"/>
        <v>0.24299999999999999</v>
      </c>
      <c r="D51">
        <f t="shared" si="6"/>
        <v>0.14099999999999999</v>
      </c>
      <c r="E51">
        <f t="shared" si="6"/>
        <v>0.91200000000000003</v>
      </c>
      <c r="F51">
        <f t="shared" si="6"/>
        <v>-2.173</v>
      </c>
      <c r="G51">
        <f t="shared" si="6"/>
        <v>0</v>
      </c>
      <c r="H51">
        <f t="shared" si="6"/>
        <v>-0.33400000000000002</v>
      </c>
    </row>
    <row r="52" spans="1:8" x14ac:dyDescent="0.2">
      <c r="A52" s="2">
        <v>1997</v>
      </c>
      <c r="B52">
        <f t="shared" ref="B52:H52" si="7">B15/1000</f>
        <v>0.47699999999999998</v>
      </c>
      <c r="C52">
        <f t="shared" si="7"/>
        <v>0.63700000000000001</v>
      </c>
      <c r="D52">
        <f t="shared" si="7"/>
        <v>0.11899999999999999</v>
      </c>
      <c r="E52">
        <f t="shared" si="7"/>
        <v>1.4339999999999999</v>
      </c>
      <c r="F52">
        <f t="shared" si="7"/>
        <v>-2.1379999999999999</v>
      </c>
      <c r="G52">
        <f t="shared" si="7"/>
        <v>0</v>
      </c>
      <c r="H52">
        <f t="shared" si="7"/>
        <v>0.52900000000000003</v>
      </c>
    </row>
    <row r="53" spans="1:8" x14ac:dyDescent="0.2">
      <c r="A53" s="2">
        <v>1998</v>
      </c>
      <c r="B53">
        <f t="shared" ref="B53:H53" si="8">B16/1000</f>
        <v>0.32700000000000001</v>
      </c>
      <c r="C53">
        <f t="shared" si="8"/>
        <v>0.152</v>
      </c>
      <c r="D53">
        <f t="shared" si="8"/>
        <v>0.12</v>
      </c>
      <c r="E53">
        <f t="shared" si="8"/>
        <v>-0.12</v>
      </c>
      <c r="F53">
        <f t="shared" si="8"/>
        <v>-1.9910000000000001</v>
      </c>
      <c r="G53">
        <f t="shared" si="8"/>
        <v>0</v>
      </c>
      <c r="H53">
        <f t="shared" si="8"/>
        <v>-1.512</v>
      </c>
    </row>
    <row r="54" spans="1:8" x14ac:dyDescent="0.2">
      <c r="A54" s="2">
        <v>1999</v>
      </c>
      <c r="B54">
        <f t="shared" ref="B54:H54" si="9">B17/1000</f>
        <v>0.25900000000000001</v>
      </c>
      <c r="C54">
        <f t="shared" si="9"/>
        <v>0.32100000000000001</v>
      </c>
      <c r="D54">
        <f t="shared" si="9"/>
        <v>0.14499999999999999</v>
      </c>
      <c r="E54">
        <f t="shared" si="9"/>
        <v>1.958</v>
      </c>
      <c r="F54">
        <f t="shared" si="9"/>
        <v>-1.952</v>
      </c>
      <c r="G54">
        <f t="shared" si="9"/>
        <v>0</v>
      </c>
      <c r="H54">
        <f t="shared" si="9"/>
        <v>0.73099999999999998</v>
      </c>
    </row>
    <row r="55" spans="1:8" x14ac:dyDescent="0.2">
      <c r="A55" s="2">
        <v>2000</v>
      </c>
      <c r="B55">
        <f t="shared" ref="B55:H56" si="10">B18/1000</f>
        <v>0.76600000000000001</v>
      </c>
      <c r="C55">
        <f t="shared" si="10"/>
        <v>0.27600000000000002</v>
      </c>
      <c r="D55">
        <f t="shared" si="10"/>
        <v>0.249</v>
      </c>
      <c r="E55">
        <f t="shared" si="10"/>
        <v>0.88900000000000001</v>
      </c>
      <c r="F55">
        <f t="shared" si="10"/>
        <v>-1.88</v>
      </c>
      <c r="G55">
        <f t="shared" si="10"/>
        <v>-0.02</v>
      </c>
      <c r="H55">
        <f t="shared" si="10"/>
        <v>0.28000000000000003</v>
      </c>
    </row>
    <row r="56" spans="1:8" x14ac:dyDescent="0.2">
      <c r="A56" s="2">
        <v>2001</v>
      </c>
      <c r="B56">
        <f t="shared" si="10"/>
        <v>0.86599999999999999</v>
      </c>
      <c r="C56">
        <f t="shared" si="10"/>
        <v>1.407</v>
      </c>
      <c r="D56">
        <f t="shared" si="10"/>
        <v>0.29199999999999998</v>
      </c>
      <c r="E56">
        <f t="shared" si="10"/>
        <v>-0.16200000000000001</v>
      </c>
      <c r="F56">
        <f t="shared" si="10"/>
        <v>-1.915</v>
      </c>
      <c r="G56">
        <f t="shared" si="10"/>
        <v>-8.6999999999999994E-2</v>
      </c>
      <c r="H56">
        <f t="shared" si="10"/>
        <v>0.40100000000000002</v>
      </c>
    </row>
    <row r="57" spans="1:8" x14ac:dyDescent="0.2">
      <c r="A57" s="2">
        <v>2002</v>
      </c>
      <c r="B57">
        <f t="shared" ref="B57:H57" si="11">B20/1000</f>
        <v>0.6</v>
      </c>
      <c r="C57">
        <f t="shared" si="11"/>
        <v>0.318</v>
      </c>
      <c r="D57">
        <f t="shared" si="11"/>
        <v>0.187</v>
      </c>
      <c r="E57">
        <f t="shared" si="11"/>
        <v>1.105</v>
      </c>
      <c r="F57">
        <f t="shared" si="11"/>
        <v>-2.0819999999999999</v>
      </c>
      <c r="G57">
        <f t="shared" si="11"/>
        <v>5.0999999999999997E-2</v>
      </c>
      <c r="H57">
        <f t="shared" si="11"/>
        <v>0.17899999999999999</v>
      </c>
    </row>
    <row r="58" spans="1:8" x14ac:dyDescent="0.2">
      <c r="A58" s="2">
        <v>2003</v>
      </c>
      <c r="B58">
        <f t="shared" ref="B58:H58" si="12">B21/1000</f>
        <v>0.53</v>
      </c>
      <c r="C58">
        <f t="shared" si="12"/>
        <v>0.71699999999999997</v>
      </c>
      <c r="D58">
        <f t="shared" si="12"/>
        <v>0.13700000000000001</v>
      </c>
      <c r="E58">
        <f t="shared" si="12"/>
        <v>0.183</v>
      </c>
      <c r="F58">
        <f t="shared" si="12"/>
        <v>-2.0680000000000001</v>
      </c>
      <c r="G58">
        <f t="shared" si="12"/>
        <v>-0.41599999999999998</v>
      </c>
      <c r="H58">
        <f t="shared" si="12"/>
        <v>-0.91700000000000004</v>
      </c>
    </row>
    <row r="59" spans="1:8" x14ac:dyDescent="0.2">
      <c r="A59" s="2">
        <v>2004</v>
      </c>
      <c r="B59">
        <f t="shared" ref="B59:H59" si="13">B22/1000</f>
        <v>0.73099999999999998</v>
      </c>
      <c r="C59">
        <f t="shared" si="13"/>
        <v>3.5999999999999997E-2</v>
      </c>
      <c r="D59">
        <f t="shared" si="13"/>
        <v>0.159</v>
      </c>
      <c r="E59">
        <f t="shared" si="13"/>
        <v>0.52400000000000002</v>
      </c>
      <c r="F59">
        <f t="shared" si="13"/>
        <v>-2.0009999999999999</v>
      </c>
      <c r="G59">
        <f t="shared" si="13"/>
        <v>3.6999999999999998E-2</v>
      </c>
      <c r="H59">
        <f t="shared" si="13"/>
        <v>-0.51400000000000001</v>
      </c>
    </row>
    <row r="60" spans="1:8" x14ac:dyDescent="0.2">
      <c r="A60" s="2">
        <v>2005</v>
      </c>
      <c r="B60">
        <f t="shared" ref="B60:H60" si="14">B23/1000</f>
        <v>0.94599999999999995</v>
      </c>
      <c r="C60">
        <f t="shared" si="14"/>
        <v>0.20899999999999999</v>
      </c>
      <c r="D60">
        <f t="shared" si="14"/>
        <v>5.7000000000000002E-2</v>
      </c>
      <c r="E60">
        <f t="shared" si="14"/>
        <v>0.79500000000000004</v>
      </c>
      <c r="F60">
        <f t="shared" si="14"/>
        <v>-1.907</v>
      </c>
      <c r="G60">
        <f t="shared" si="14"/>
        <v>0.32700000000000001</v>
      </c>
      <c r="H60">
        <f t="shared" si="14"/>
        <v>0.42699999999999999</v>
      </c>
    </row>
    <row r="61" spans="1:8" x14ac:dyDescent="0.2">
      <c r="A61" s="2">
        <v>2006</v>
      </c>
      <c r="B61">
        <f t="shared" ref="B61:H61" si="15">B24/1000</f>
        <v>0.68500000000000005</v>
      </c>
      <c r="C61">
        <f t="shared" si="15"/>
        <v>3.7999999999999999E-2</v>
      </c>
      <c r="D61">
        <f t="shared" si="15"/>
        <v>6.2E-2</v>
      </c>
      <c r="E61">
        <f t="shared" si="15"/>
        <v>0.152</v>
      </c>
      <c r="F61">
        <f t="shared" si="15"/>
        <v>-1.8340000000000001</v>
      </c>
      <c r="G61">
        <f t="shared" si="15"/>
        <v>0.189</v>
      </c>
      <c r="H61">
        <f t="shared" si="15"/>
        <v>-0.70799999999999996</v>
      </c>
    </row>
    <row r="62" spans="1:8" x14ac:dyDescent="0.2">
      <c r="A62" s="2">
        <v>2007</v>
      </c>
      <c r="B62">
        <f t="shared" ref="B62:H62" si="16">B25/1000</f>
        <v>0.86499999999999999</v>
      </c>
      <c r="C62">
        <f t="shared" si="16"/>
        <v>8.1000000000000003E-2</v>
      </c>
      <c r="D62">
        <f t="shared" si="16"/>
        <v>8.6999999999999994E-2</v>
      </c>
      <c r="E62">
        <f t="shared" si="16"/>
        <v>1.296</v>
      </c>
      <c r="F62">
        <f t="shared" si="16"/>
        <v>-1.8720000000000001</v>
      </c>
      <c r="G62">
        <f t="shared" si="16"/>
        <v>4.3999999999999997E-2</v>
      </c>
      <c r="H62">
        <f t="shared" si="16"/>
        <v>0.501</v>
      </c>
    </row>
    <row r="63" spans="1:8" x14ac:dyDescent="0.2">
      <c r="A63" s="2">
        <v>2008</v>
      </c>
      <c r="B63">
        <f t="shared" ref="B63:H63" si="17">B26/1000</f>
        <v>0.96799999999999997</v>
      </c>
      <c r="C63">
        <f t="shared" si="17"/>
        <v>0.16600000000000001</v>
      </c>
      <c r="D63">
        <f t="shared" si="17"/>
        <v>0.13700000000000001</v>
      </c>
      <c r="E63">
        <f t="shared" si="17"/>
        <v>-1.871</v>
      </c>
      <c r="F63">
        <f t="shared" si="17"/>
        <v>-1.845</v>
      </c>
      <c r="G63">
        <f t="shared" si="17"/>
        <v>0.187</v>
      </c>
      <c r="H63">
        <f t="shared" si="17"/>
        <v>-2.258</v>
      </c>
    </row>
    <row r="64" spans="1:8" x14ac:dyDescent="0.2">
      <c r="A64" s="2">
        <v>2009</v>
      </c>
      <c r="B64">
        <f t="shared" ref="B64:H64" si="18">B27/1000</f>
        <v>1.3049999999999999</v>
      </c>
      <c r="C64">
        <f t="shared" si="18"/>
        <v>0.14099999999999999</v>
      </c>
      <c r="D64">
        <f t="shared" si="18"/>
        <v>9.5000000000000001E-2</v>
      </c>
      <c r="E64">
        <f t="shared" si="18"/>
        <v>2.0539999999999998</v>
      </c>
      <c r="F64">
        <f t="shared" si="18"/>
        <v>-1.929</v>
      </c>
      <c r="G64">
        <f t="shared" si="18"/>
        <v>9.5000000000000001E-2</v>
      </c>
      <c r="H64">
        <f t="shared" si="18"/>
        <v>1.7609999999999999</v>
      </c>
    </row>
    <row r="65" spans="1:8" x14ac:dyDescent="0.2">
      <c r="A65" s="2">
        <v>2010</v>
      </c>
      <c r="B65">
        <f t="shared" ref="B65:H65" si="19">B28/1000</f>
        <v>1.766</v>
      </c>
      <c r="C65">
        <f t="shared" si="19"/>
        <v>0.124</v>
      </c>
      <c r="D65">
        <f t="shared" si="19"/>
        <v>0.16900000000000001</v>
      </c>
      <c r="E65">
        <f t="shared" si="19"/>
        <v>2.1309999999999998</v>
      </c>
      <c r="F65">
        <f t="shared" si="19"/>
        <v>-1.9910000000000001</v>
      </c>
      <c r="G65">
        <f t="shared" si="19"/>
        <v>0.66700000000000004</v>
      </c>
      <c r="H65">
        <f t="shared" si="19"/>
        <v>2.8660000000000001</v>
      </c>
    </row>
    <row r="66" spans="1:8" x14ac:dyDescent="0.2">
      <c r="A66" s="2">
        <v>2011</v>
      </c>
      <c r="B66">
        <f t="shared" ref="B66:H66" si="20">B29/1000</f>
        <v>3.1070000000000002</v>
      </c>
      <c r="C66">
        <f t="shared" si="20"/>
        <v>0.48099999999999998</v>
      </c>
      <c r="D66">
        <f t="shared" si="20"/>
        <v>8.7999999999999995E-2</v>
      </c>
      <c r="E66">
        <f t="shared" si="20"/>
        <v>1.621</v>
      </c>
      <c r="F66">
        <f t="shared" si="20"/>
        <v>-2.0649999999999999</v>
      </c>
      <c r="G66">
        <f t="shared" si="20"/>
        <v>0.53700000000000003</v>
      </c>
      <c r="H66">
        <f t="shared" si="20"/>
        <v>3.7690000000000001</v>
      </c>
    </row>
    <row r="67" spans="1:8" x14ac:dyDescent="0.2">
      <c r="A67" s="2">
        <v>2012</v>
      </c>
      <c r="B67">
        <f t="shared" ref="B67:H70" si="21">B30/1000</f>
        <v>5.1909999999999998</v>
      </c>
      <c r="C67">
        <f t="shared" si="21"/>
        <v>5.5E-2</v>
      </c>
      <c r="D67">
        <f t="shared" si="21"/>
        <v>0.129</v>
      </c>
      <c r="E67">
        <f t="shared" si="21"/>
        <v>1.0489999999999999</v>
      </c>
      <c r="F67">
        <f t="shared" si="21"/>
        <v>-2.3860000000000001</v>
      </c>
      <c r="G67">
        <f t="shared" si="21"/>
        <v>0.41499999999999998</v>
      </c>
      <c r="H67">
        <f t="shared" si="21"/>
        <v>4.4530000000000003</v>
      </c>
    </row>
    <row r="68" spans="1:8" x14ac:dyDescent="0.2">
      <c r="A68" s="2">
        <v>2013</v>
      </c>
      <c r="B68">
        <f t="shared" si="21"/>
        <v>4.9729999999999999</v>
      </c>
      <c r="C68">
        <f t="shared" si="21"/>
        <v>0.191</v>
      </c>
      <c r="D68">
        <f t="shared" si="21"/>
        <v>0.34300000000000003</v>
      </c>
      <c r="E68">
        <f t="shared" si="21"/>
        <v>-0.05</v>
      </c>
      <c r="F68">
        <f t="shared" si="21"/>
        <v>-2.7290000000000001</v>
      </c>
      <c r="G68">
        <f t="shared" si="21"/>
        <v>0.38900000000000001</v>
      </c>
      <c r="H68">
        <f t="shared" si="21"/>
        <v>3.117</v>
      </c>
    </row>
    <row r="69" spans="1:8" x14ac:dyDescent="0.2">
      <c r="A69" s="2">
        <v>2014</v>
      </c>
      <c r="B69">
        <f t="shared" si="21"/>
        <v>5.0209999999999999</v>
      </c>
      <c r="C69">
        <f t="shared" si="21"/>
        <v>0.16400000000000001</v>
      </c>
      <c r="D69">
        <f t="shared" si="21"/>
        <v>0.219</v>
      </c>
      <c r="E69">
        <f t="shared" si="21"/>
        <v>0.85599999999999998</v>
      </c>
      <c r="F69">
        <f t="shared" si="21"/>
        <v>-3.2</v>
      </c>
      <c r="G69">
        <f t="shared" si="21"/>
        <v>0.35299999999999998</v>
      </c>
      <c r="H69">
        <f t="shared" si="21"/>
        <v>3.4129999999999998</v>
      </c>
    </row>
    <row r="70" spans="1:8" x14ac:dyDescent="0.2">
      <c r="A70" s="2">
        <v>2015</v>
      </c>
      <c r="B70">
        <f t="shared" si="21"/>
        <v>3.1859999999999999</v>
      </c>
      <c r="C70">
        <f t="shared" si="21"/>
        <v>0.02</v>
      </c>
      <c r="D70">
        <f t="shared" si="21"/>
        <v>4.1000000000000002E-2</v>
      </c>
      <c r="E70">
        <f t="shared" si="21"/>
        <v>-4.4930000000000003</v>
      </c>
      <c r="F70">
        <f t="shared" si="21"/>
        <v>-3.427</v>
      </c>
      <c r="G70">
        <f t="shared" si="21"/>
        <v>-0.03</v>
      </c>
      <c r="H70">
        <f t="shared" si="21"/>
        <v>-4.7030000000000003</v>
      </c>
    </row>
    <row r="71" spans="1:8" x14ac:dyDescent="0.2">
      <c r="B71" s="1"/>
      <c r="C71" s="1"/>
      <c r="D71" s="1"/>
      <c r="E71" s="1"/>
    </row>
    <row r="72" spans="1:8" x14ac:dyDescent="0.2">
      <c r="B72" s="1"/>
      <c r="C72" s="1"/>
      <c r="D72" s="1"/>
      <c r="E72" s="1"/>
    </row>
    <row r="73" spans="1:8" x14ac:dyDescent="0.2">
      <c r="B73" s="1"/>
      <c r="C73" s="1"/>
      <c r="D73" s="1"/>
      <c r="E73" s="1"/>
    </row>
    <row r="74" spans="1:8" x14ac:dyDescent="0.2">
      <c r="B74" s="1"/>
      <c r="C74" s="1"/>
      <c r="D74" s="1"/>
      <c r="E74" s="1"/>
    </row>
    <row r="75" spans="1:8" x14ac:dyDescent="0.2">
      <c r="B75" s="1"/>
      <c r="C75" s="1"/>
      <c r="D75" s="1"/>
      <c r="E75" s="1"/>
    </row>
    <row r="76" spans="1:8" x14ac:dyDescent="0.2">
      <c r="B76" s="1"/>
      <c r="C76" s="1"/>
      <c r="D76" s="1"/>
      <c r="E76" s="1"/>
    </row>
    <row r="77" spans="1:8" x14ac:dyDescent="0.2">
      <c r="B77" s="1"/>
      <c r="C77" s="1"/>
      <c r="D77" s="1"/>
      <c r="E77" s="1"/>
    </row>
    <row r="78" spans="1:8" x14ac:dyDescent="0.2">
      <c r="B78" s="4"/>
      <c r="C78" s="4"/>
      <c r="D78" s="4"/>
      <c r="E78" s="1"/>
    </row>
    <row r="79" spans="1:8" x14ac:dyDescent="0.2">
      <c r="B79" s="1"/>
      <c r="C79" s="1"/>
      <c r="D79" s="1"/>
      <c r="E79" s="4"/>
    </row>
    <row r="80" spans="1:8" x14ac:dyDescent="0.2">
      <c r="B80" s="1"/>
      <c r="C80" s="1"/>
      <c r="D80" s="1"/>
      <c r="E80" s="1"/>
      <c r="F80" s="1"/>
      <c r="G80" s="1"/>
    </row>
    <row r="81" spans="5:5" x14ac:dyDescent="0.2">
      <c r="E81" s="1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FIGURE 9B DATA</vt:lpstr>
      <vt:lpstr>FIGURE 9B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Information Administrati</dc:creator>
  <cp:lastModifiedBy>Wells, Peggy </cp:lastModifiedBy>
  <cp:lastPrinted>2016-09-13T18:58:52Z</cp:lastPrinted>
  <dcterms:created xsi:type="dcterms:W3CDTF">1998-09-01T19:14:16Z</dcterms:created>
  <dcterms:modified xsi:type="dcterms:W3CDTF">2016-12-13T19:15:40Z</dcterms:modified>
</cp:coreProperties>
</file>