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Feb17\steo\realprices\"/>
    </mc:Choice>
  </mc:AlternateContent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52511"/>
</workbook>
</file>

<file path=xl/calcChain.xml><?xml version="1.0" encoding="utf-8"?>
<calcChain xmlns="http://schemas.openxmlformats.org/spreadsheetml/2006/main">
  <c r="C1" i="11" l="1"/>
  <c r="C1" i="8"/>
  <c r="A557" i="8"/>
  <c r="E556" i="8" s="1"/>
  <c r="C1" i="17"/>
  <c r="A521" i="17"/>
  <c r="E520" i="17" s="1"/>
  <c r="C1" i="14"/>
  <c r="C1" i="21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557" i="24"/>
  <c r="A213" i="23"/>
  <c r="A100" i="22"/>
  <c r="A497" i="21"/>
  <c r="A193" i="20"/>
  <c r="A93" i="19"/>
  <c r="A201" i="16"/>
  <c r="A81" i="15"/>
  <c r="A523" i="14"/>
  <c r="A201" i="13"/>
  <c r="A81" i="12"/>
  <c r="A581" i="11"/>
  <c r="A221" i="10"/>
  <c r="A92" i="9"/>
  <c r="A213" i="7"/>
  <c r="A84" i="6"/>
  <c r="A12" i="5"/>
  <c r="D213" i="10" l="1"/>
  <c r="D214" i="10"/>
  <c r="D215" i="10"/>
  <c r="D212" i="10"/>
  <c r="D216" i="10"/>
  <c r="E493" i="21"/>
  <c r="E485" i="21"/>
  <c r="E477" i="21"/>
  <c r="E469" i="21"/>
  <c r="E492" i="21"/>
  <c r="E484" i="21"/>
  <c r="E476" i="21"/>
  <c r="E186" i="20" s="1"/>
  <c r="E468" i="21"/>
  <c r="E491" i="21"/>
  <c r="E483" i="21"/>
  <c r="E475" i="21"/>
  <c r="E467" i="21"/>
  <c r="E482" i="21"/>
  <c r="E188" i="20" s="1"/>
  <c r="E474" i="21"/>
  <c r="E489" i="21"/>
  <c r="E481" i="21"/>
  <c r="E473" i="21"/>
  <c r="E185" i="20" s="1"/>
  <c r="E465" i="21"/>
  <c r="E487" i="21"/>
  <c r="E471" i="21"/>
  <c r="E494" i="21"/>
  <c r="E470" i="21"/>
  <c r="E490" i="21"/>
  <c r="E466" i="21"/>
  <c r="E496" i="21"/>
  <c r="E488" i="21"/>
  <c r="E480" i="21"/>
  <c r="E472" i="21"/>
  <c r="E464" i="21"/>
  <c r="E495" i="21"/>
  <c r="E479" i="21"/>
  <c r="E463" i="21"/>
  <c r="E486" i="21"/>
  <c r="E478" i="21"/>
  <c r="E462" i="21"/>
  <c r="E521" i="14"/>
  <c r="E513" i="14"/>
  <c r="E505" i="14"/>
  <c r="E497" i="14"/>
  <c r="E489" i="14"/>
  <c r="E520" i="14"/>
  <c r="E200" i="13" s="1"/>
  <c r="E512" i="14"/>
  <c r="E504" i="14"/>
  <c r="E496" i="14"/>
  <c r="E488" i="14"/>
  <c r="E495" i="14"/>
  <c r="E518" i="14"/>
  <c r="E502" i="14"/>
  <c r="E194" i="13" s="1"/>
  <c r="E517" i="14"/>
  <c r="E509" i="14"/>
  <c r="E501" i="14"/>
  <c r="E493" i="14"/>
  <c r="E507" i="14"/>
  <c r="E522" i="14"/>
  <c r="E506" i="14"/>
  <c r="E490" i="14"/>
  <c r="E519" i="14"/>
  <c r="E503" i="14"/>
  <c r="E516" i="14"/>
  <c r="E508" i="14"/>
  <c r="E500" i="14"/>
  <c r="E492" i="14"/>
  <c r="E515" i="14"/>
  <c r="E499" i="14"/>
  <c r="E193" i="13" s="1"/>
  <c r="E491" i="14"/>
  <c r="E514" i="14"/>
  <c r="E498" i="14"/>
  <c r="E511" i="14"/>
  <c r="E510" i="14"/>
  <c r="E494" i="14"/>
  <c r="E512" i="17"/>
  <c r="E504" i="17"/>
  <c r="E519" i="17"/>
  <c r="E511" i="17"/>
  <c r="E503" i="17"/>
  <c r="E518" i="17"/>
  <c r="E510" i="17"/>
  <c r="E502" i="17"/>
  <c r="E517" i="17"/>
  <c r="E509" i="17"/>
  <c r="E501" i="17"/>
  <c r="E516" i="17"/>
  <c r="E508" i="17"/>
  <c r="E500" i="17"/>
  <c r="E515" i="17"/>
  <c r="E507" i="17"/>
  <c r="E499" i="17"/>
  <c r="E514" i="17"/>
  <c r="E506" i="17"/>
  <c r="E498" i="17"/>
  <c r="E513" i="17"/>
  <c r="E505" i="17"/>
  <c r="E497" i="17"/>
  <c r="E554" i="8"/>
  <c r="E546" i="8"/>
  <c r="E538" i="8"/>
  <c r="E553" i="8"/>
  <c r="E545" i="8"/>
  <c r="E537" i="8"/>
  <c r="E552" i="8"/>
  <c r="E544" i="8"/>
  <c r="E536" i="8"/>
  <c r="E551" i="8"/>
  <c r="E543" i="8"/>
  <c r="E535" i="8"/>
  <c r="E550" i="8"/>
  <c r="E542" i="8"/>
  <c r="E534" i="8"/>
  <c r="E549" i="8"/>
  <c r="E541" i="8"/>
  <c r="E533" i="8"/>
  <c r="E548" i="8"/>
  <c r="E540" i="8"/>
  <c r="E555" i="8"/>
  <c r="E547" i="8"/>
  <c r="E539" i="8"/>
  <c r="E552" i="24"/>
  <c r="E544" i="24"/>
  <c r="E536" i="24"/>
  <c r="E206" i="23" s="1"/>
  <c r="E528" i="24"/>
  <c r="E551" i="24"/>
  <c r="E543" i="24"/>
  <c r="E535" i="24"/>
  <c r="E527" i="24"/>
  <c r="E550" i="24"/>
  <c r="E542" i="24"/>
  <c r="E208" i="23" s="1"/>
  <c r="E534" i="24"/>
  <c r="E526" i="24"/>
  <c r="E549" i="24"/>
  <c r="E525" i="24"/>
  <c r="E556" i="24"/>
  <c r="E548" i="24"/>
  <c r="E540" i="24"/>
  <c r="E532" i="24"/>
  <c r="E524" i="24"/>
  <c r="E554" i="24"/>
  <c r="E546" i="24"/>
  <c r="E522" i="24"/>
  <c r="E553" i="24"/>
  <c r="E545" i="24"/>
  <c r="E529" i="24"/>
  <c r="E555" i="24"/>
  <c r="E547" i="24"/>
  <c r="E539" i="24"/>
  <c r="E207" i="23" s="1"/>
  <c r="E531" i="24"/>
  <c r="E523" i="24"/>
  <c r="E538" i="24"/>
  <c r="E530" i="24"/>
  <c r="E537" i="24"/>
  <c r="E541" i="24"/>
  <c r="E533" i="24"/>
  <c r="E205" i="23" s="1"/>
  <c r="D208" i="23"/>
  <c r="D207" i="23"/>
  <c r="D206" i="23"/>
  <c r="D205" i="23"/>
  <c r="D90" i="19"/>
  <c r="D91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3" i="6"/>
  <c r="D82" i="6"/>
  <c r="D206" i="7"/>
  <c r="D205" i="7"/>
  <c r="D208" i="7"/>
  <c r="D207" i="7"/>
  <c r="E568" i="11"/>
  <c r="E567" i="11"/>
  <c r="E566" i="11"/>
  <c r="E565" i="11"/>
  <c r="E564" i="11"/>
  <c r="E563" i="11"/>
  <c r="E562" i="11"/>
  <c r="E561" i="11"/>
  <c r="E560" i="11"/>
  <c r="E214" i="10" s="1"/>
  <c r="E559" i="11"/>
  <c r="E558" i="11"/>
  <c r="E557" i="11"/>
  <c r="A527" i="14"/>
  <c r="E521" i="24"/>
  <c r="E573" i="11"/>
  <c r="E569" i="11"/>
  <c r="E570" i="11"/>
  <c r="E576" i="11"/>
  <c r="E578" i="11"/>
  <c r="E571" i="11"/>
  <c r="E579" i="11"/>
  <c r="E574" i="11"/>
  <c r="E577" i="11"/>
  <c r="E572" i="11"/>
  <c r="E580" i="11"/>
  <c r="E575" i="11"/>
  <c r="E461" i="21"/>
  <c r="D217" i="10"/>
  <c r="D218" i="10"/>
  <c r="D220" i="10"/>
  <c r="D219" i="10"/>
  <c r="D197" i="16"/>
  <c r="D199" i="16"/>
  <c r="D198" i="16"/>
  <c r="D200" i="16"/>
  <c r="D198" i="13"/>
  <c r="D200" i="13"/>
  <c r="D197" i="13"/>
  <c r="D199" i="13"/>
  <c r="D182" i="20"/>
  <c r="D181" i="20"/>
  <c r="D184" i="20"/>
  <c r="D183" i="20"/>
  <c r="D201" i="23"/>
  <c r="D203" i="23"/>
  <c r="D202" i="23"/>
  <c r="D204" i="23"/>
  <c r="D209" i="7"/>
  <c r="D211" i="7"/>
  <c r="D210" i="7"/>
  <c r="D212" i="7"/>
  <c r="A522" i="17"/>
  <c r="A524" i="17"/>
  <c r="E555" i="11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6" i="19"/>
  <c r="A498" i="21"/>
  <c r="A202" i="13"/>
  <c r="A558" i="24"/>
  <c r="A94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582" i="11"/>
  <c r="A584" i="11"/>
  <c r="A214" i="23"/>
  <c r="A202" i="16"/>
  <c r="A93" i="9"/>
  <c r="A103" i="22"/>
  <c r="A560" i="8"/>
  <c r="A501" i="21"/>
  <c r="A558" i="8"/>
  <c r="A84" i="12"/>
  <c r="A82" i="12"/>
  <c r="A561" i="24"/>
  <c r="A95" i="9"/>
  <c r="E487" i="14"/>
  <c r="A524" i="14"/>
  <c r="D48" i="19"/>
  <c r="A205" i="13"/>
  <c r="D146" i="10"/>
  <c r="A84" i="15"/>
  <c r="A214" i="7"/>
  <c r="D58" i="19"/>
  <c r="D79" i="19"/>
  <c r="D53" i="19"/>
  <c r="D67" i="20"/>
  <c r="D112" i="20"/>
  <c r="D58" i="20"/>
  <c r="D145" i="20"/>
  <c r="D46" i="19"/>
  <c r="A216" i="7"/>
  <c r="D161" i="20"/>
  <c r="D87" i="20"/>
  <c r="D176" i="20"/>
  <c r="D54" i="20"/>
  <c r="D47" i="19"/>
  <c r="D41" i="20"/>
  <c r="A222" i="10"/>
  <c r="A224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89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2" i="15"/>
  <c r="A217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09" i="23"/>
  <c r="D181" i="23"/>
  <c r="D52" i="23"/>
  <c r="D148" i="20"/>
  <c r="D81" i="7"/>
  <c r="D84" i="7"/>
  <c r="D157" i="7"/>
  <c r="D162" i="16"/>
  <c r="D170" i="20"/>
  <c r="A197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04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E552" i="11"/>
  <c r="E550" i="11"/>
  <c r="E548" i="11"/>
  <c r="D204" i="7"/>
  <c r="D63" i="6"/>
  <c r="D58" i="6"/>
  <c r="E546" i="11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85" i="6"/>
  <c r="E545" i="11"/>
  <c r="A87" i="6"/>
  <c r="D75" i="19"/>
  <c r="D92" i="19"/>
  <c r="D74" i="19"/>
  <c r="D72" i="19"/>
  <c r="D146" i="7"/>
  <c r="D87" i="7"/>
  <c r="D41" i="19"/>
  <c r="D110" i="7"/>
  <c r="D166" i="7"/>
  <c r="D158" i="7"/>
  <c r="D104" i="16"/>
  <c r="D43" i="16"/>
  <c r="D106" i="10"/>
  <c r="A101" i="22"/>
  <c r="E554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90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11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12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10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91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E547" i="11"/>
  <c r="E549" i="11"/>
  <c r="E551" i="11"/>
  <c r="E553" i="11"/>
  <c r="E556" i="11"/>
  <c r="D192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94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13" i="10" l="1"/>
  <c r="E208" i="7"/>
  <c r="E195" i="16"/>
  <c r="E216" i="10"/>
  <c r="E205" i="7"/>
  <c r="E187" i="20"/>
  <c r="D62" i="9"/>
  <c r="D90" i="9"/>
  <c r="E206" i="7"/>
  <c r="E196" i="16"/>
  <c r="E195" i="13"/>
  <c r="E215" i="10"/>
  <c r="E193" i="16"/>
  <c r="E207" i="7"/>
  <c r="E194" i="16"/>
  <c r="E196" i="13"/>
  <c r="D54" i="22"/>
  <c r="D98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79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79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4" i="8"/>
  <c r="D543" i="8"/>
  <c r="D542" i="8"/>
  <c r="D541" i="8"/>
  <c r="D540" i="8"/>
  <c r="D539" i="8"/>
  <c r="D538" i="8"/>
  <c r="D537" i="8"/>
  <c r="D536" i="8"/>
  <c r="D535" i="8"/>
  <c r="D534" i="8"/>
  <c r="D533" i="8"/>
  <c r="D578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E212" i="10"/>
  <c r="E181" i="20"/>
  <c r="D71" i="12"/>
  <c r="E199" i="13"/>
  <c r="D573" i="11"/>
  <c r="E203" i="23"/>
  <c r="D141" i="11"/>
  <c r="D576" i="11"/>
  <c r="E218" i="10"/>
  <c r="D575" i="11"/>
  <c r="D574" i="11"/>
  <c r="D523" i="24"/>
  <c r="D528" i="24"/>
  <c r="D579" i="11"/>
  <c r="D577" i="11"/>
  <c r="D580" i="11"/>
  <c r="D530" i="24"/>
  <c r="D524" i="24"/>
  <c r="E220" i="10"/>
  <c r="E198" i="13"/>
  <c r="D571" i="11"/>
  <c r="D572" i="11"/>
  <c r="D526" i="24"/>
  <c r="E219" i="10"/>
  <c r="E201" i="23"/>
  <c r="D66" i="9"/>
  <c r="D529" i="24"/>
  <c r="E217" i="10"/>
  <c r="E200" i="16"/>
  <c r="D570" i="11"/>
  <c r="D569" i="11"/>
  <c r="D525" i="24"/>
  <c r="E198" i="16"/>
  <c r="E209" i="7"/>
  <c r="D522" i="24"/>
  <c r="D531" i="24"/>
  <c r="D521" i="24"/>
  <c r="E184" i="20"/>
  <c r="E204" i="23"/>
  <c r="E197" i="16"/>
  <c r="E197" i="13"/>
  <c r="E183" i="20"/>
  <c r="D527" i="24"/>
  <c r="E182" i="20"/>
  <c r="E202" i="23"/>
  <c r="E199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0" i="15"/>
  <c r="D43" i="9"/>
  <c r="D89" i="9"/>
  <c r="D154" i="17"/>
  <c r="D509" i="17"/>
  <c r="D511" i="17"/>
  <c r="D513" i="17"/>
  <c r="D515" i="17"/>
  <c r="D517" i="17"/>
  <c r="D519" i="17"/>
  <c r="D510" i="17"/>
  <c r="D512" i="17"/>
  <c r="D514" i="17"/>
  <c r="D516" i="17"/>
  <c r="D518" i="17"/>
  <c r="D520" i="17"/>
  <c r="D217" i="14"/>
  <c r="D511" i="14"/>
  <c r="D515" i="14"/>
  <c r="D519" i="14"/>
  <c r="D514" i="14"/>
  <c r="D518" i="14"/>
  <c r="D522" i="14"/>
  <c r="D513" i="14"/>
  <c r="D517" i="14"/>
  <c r="D521" i="14"/>
  <c r="D512" i="14"/>
  <c r="D516" i="14"/>
  <c r="D520" i="14"/>
  <c r="D53" i="22"/>
  <c r="D97" i="22"/>
  <c r="D77" i="12"/>
  <c r="D80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11" i="7"/>
  <c r="E212" i="7"/>
  <c r="D332" i="8"/>
  <c r="D547" i="8"/>
  <c r="D551" i="8"/>
  <c r="D555" i="8"/>
  <c r="D545" i="8"/>
  <c r="D556" i="8"/>
  <c r="D546" i="8"/>
  <c r="D552" i="8"/>
  <c r="D549" i="8"/>
  <c r="D554" i="8"/>
  <c r="D550" i="8"/>
  <c r="D553" i="8"/>
  <c r="D548" i="8"/>
  <c r="E210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1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99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89" i="20"/>
  <c r="D318" i="17"/>
  <c r="D389" i="17"/>
  <c r="D158" i="17"/>
  <c r="E190" i="20"/>
  <c r="D175" i="21"/>
  <c r="D428" i="21"/>
  <c r="E190" i="13"/>
  <c r="E191" i="20"/>
  <c r="D431" i="21"/>
  <c r="D326" i="21"/>
  <c r="E209" i="23"/>
  <c r="D263" i="21"/>
  <c r="D442" i="21"/>
  <c r="E210" i="10"/>
  <c r="D388" i="17"/>
  <c r="D449" i="17"/>
  <c r="D234" i="17"/>
  <c r="D120" i="21"/>
  <c r="D71" i="11"/>
  <c r="D96" i="17"/>
  <c r="D496" i="21"/>
  <c r="D193" i="17"/>
  <c r="D325" i="21"/>
  <c r="D385" i="21"/>
  <c r="D206" i="17"/>
  <c r="D145" i="21"/>
  <c r="D75" i="17"/>
  <c r="E211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56" i="24"/>
  <c r="D135" i="24"/>
  <c r="D328" i="24"/>
  <c r="D466" i="24"/>
  <c r="D221" i="24"/>
  <c r="D554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51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52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48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50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45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55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86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90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92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91" i="13"/>
  <c r="E189" i="13"/>
  <c r="E212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10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485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494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89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49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87" i="21"/>
  <c r="D220" i="21"/>
  <c r="D216" i="21"/>
  <c r="D79" i="21"/>
  <c r="D66" i="21"/>
  <c r="D81" i="21"/>
  <c r="D493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91" i="21"/>
  <c r="D286" i="21"/>
  <c r="D495" i="21"/>
  <c r="D454" i="17"/>
  <c r="D547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53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92" i="13"/>
  <c r="D420" i="17"/>
  <c r="D380" i="17"/>
  <c r="D228" i="17"/>
  <c r="D246" i="17"/>
  <c r="D238" i="17"/>
  <c r="D197" i="17"/>
  <c r="D436" i="17"/>
  <c r="D196" i="17"/>
  <c r="D237" i="17"/>
  <c r="D347" i="17"/>
  <c r="E209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46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88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192" i="20"/>
  <c r="E211" i="10"/>
</calcChain>
</file>

<file path=xl/sharedStrings.xml><?xml version="1.0" encoding="utf-8"?>
<sst xmlns="http://schemas.openxmlformats.org/spreadsheetml/2006/main" count="1289" uniqueCount="271">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</sst>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9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0" fontId="6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8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Oil-A'!$E$41:$E$91</c:f>
              <c:numCache>
                <c:formatCode>General</c:formatCode>
                <c:ptCount val="51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734560"/>
        <c:axId val="2560498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Oil-A'!$A$41:$A$91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'Crude Oil-A'!$C$41:$C$91</c:f>
              <c:numCache>
                <c:formatCode>0.00</c:formatCode>
                <c:ptCount val="51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89.634869890999994</c:v>
                </c:pt>
                <c:pt idx="47">
                  <c:v>46.342831476000001</c:v>
                </c:pt>
                <c:pt idx="48">
                  <c:v>38.821072016000002</c:v>
                </c:pt>
                <c:pt idx="49">
                  <c:v>49.947314452999997</c:v>
                </c:pt>
                <c:pt idx="50">
                  <c:v>52.681524873999997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Oil-A'!$A$95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Oil-A'!$A$41:$A$91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'Crude Oil-A'!$D$41:$D$91</c:f>
              <c:numCache>
                <c:formatCode>0.00</c:formatCode>
                <c:ptCount val="51"/>
                <c:pt idx="0">
                  <c:v>20.340183333333332</c:v>
                </c:pt>
                <c:pt idx="1">
                  <c:v>18.622075204359671</c:v>
                </c:pt>
                <c:pt idx="2">
                  <c:v>18.62070391752577</c:v>
                </c:pt>
                <c:pt idx="3">
                  <c:v>19.104705530864194</c:v>
                </c:pt>
                <c:pt idx="4">
                  <c:v>18.802504401913875</c:v>
                </c:pt>
                <c:pt idx="5">
                  <c:v>22.429175135135132</c:v>
                </c:pt>
                <c:pt idx="6">
                  <c:v>61.985986693711958</c:v>
                </c:pt>
                <c:pt idx="7">
                  <c:v>63.244694134106567</c:v>
                </c:pt>
                <c:pt idx="8">
                  <c:v>57.806208346452387</c:v>
                </c:pt>
                <c:pt idx="9">
                  <c:v>58.490596064470438</c:v>
                </c:pt>
                <c:pt idx="10">
                  <c:v>54.506682504842452</c:v>
                </c:pt>
                <c:pt idx="11">
                  <c:v>72.545834322409604</c:v>
                </c:pt>
                <c:pt idx="12">
                  <c:v>100.31553774842421</c:v>
                </c:pt>
                <c:pt idx="13">
                  <c:v>99.582652631970859</c:v>
                </c:pt>
                <c:pt idx="14">
                  <c:v>84.87815297299602</c:v>
                </c:pt>
                <c:pt idx="15">
                  <c:v>71.850649915775563</c:v>
                </c:pt>
                <c:pt idx="16">
                  <c:v>67.815766317904064</c:v>
                </c:pt>
                <c:pt idx="17">
                  <c:v>61.227695183963448</c:v>
                </c:pt>
                <c:pt idx="18">
                  <c:v>31.006205512780785</c:v>
                </c:pt>
                <c:pt idx="19">
                  <c:v>38.965816160240507</c:v>
                </c:pt>
                <c:pt idx="20">
                  <c:v>30.134286449511414</c:v>
                </c:pt>
                <c:pt idx="21">
                  <c:v>35.588991933608064</c:v>
                </c:pt>
                <c:pt idx="22">
                  <c:v>40.600371737762387</c:v>
                </c:pt>
                <c:pt idx="23">
                  <c:v>33.566179964801748</c:v>
                </c:pt>
                <c:pt idx="24">
                  <c:v>31.675086886807112</c:v>
                </c:pt>
                <c:pt idx="25">
                  <c:v>27.256635305879765</c:v>
                </c:pt>
                <c:pt idx="26">
                  <c:v>25.586617699437387</c:v>
                </c:pt>
                <c:pt idx="27">
                  <c:v>27.457172209781707</c:v>
                </c:pt>
                <c:pt idx="28">
                  <c:v>32.084444811961646</c:v>
                </c:pt>
                <c:pt idx="29">
                  <c:v>28.112791241008956</c:v>
                </c:pt>
                <c:pt idx="30">
                  <c:v>18.068143246722631</c:v>
                </c:pt>
                <c:pt idx="31">
                  <c:v>25.306642858810172</c:v>
                </c:pt>
                <c:pt idx="32">
                  <c:v>39.295463686519248</c:v>
                </c:pt>
                <c:pt idx="33">
                  <c:v>30.321177043705525</c:v>
                </c:pt>
                <c:pt idx="34">
                  <c:v>32.177859149243574</c:v>
                </c:pt>
                <c:pt idx="35">
                  <c:v>36.781218761035994</c:v>
                </c:pt>
                <c:pt idx="36">
                  <c:v>46.375945165933231</c:v>
                </c:pt>
                <c:pt idx="37">
                  <c:v>61.10846791614911</c:v>
                </c:pt>
                <c:pt idx="38">
                  <c:v>71.50610129912026</c:v>
                </c:pt>
                <c:pt idx="39">
                  <c:v>79.090191214746426</c:v>
                </c:pt>
                <c:pt idx="40">
                  <c:v>104.971604059537</c:v>
                </c:pt>
                <c:pt idx="41">
                  <c:v>67.158621464035775</c:v>
                </c:pt>
                <c:pt idx="42">
                  <c:v>84.868002006077717</c:v>
                </c:pt>
                <c:pt idx="43">
                  <c:v>111.31824258576887</c:v>
                </c:pt>
                <c:pt idx="44">
                  <c:v>107.4642583948273</c:v>
                </c:pt>
                <c:pt idx="45">
                  <c:v>102.80414633152664</c:v>
                </c:pt>
                <c:pt idx="46">
                  <c:v>92.424675443576049</c:v>
                </c:pt>
                <c:pt idx="47">
                  <c:v>47.72865379420071</c:v>
                </c:pt>
                <c:pt idx="48">
                  <c:v>39.482423579743219</c:v>
                </c:pt>
                <c:pt idx="49">
                  <c:v>49.604140934240228</c:v>
                </c:pt>
                <c:pt idx="50">
                  <c:v>51.222308378901118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6800"/>
        <c:axId val="98736240"/>
      </c:lineChart>
      <c:catAx>
        <c:axId val="987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362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98736240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36800"/>
        <c:crosses val="autoZero"/>
        <c:crossBetween val="between"/>
        <c:majorUnit val="10"/>
      </c:valAx>
      <c:catAx>
        <c:axId val="987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6049872"/>
        <c:crosses val="autoZero"/>
        <c:auto val="1"/>
        <c:lblAlgn val="ctr"/>
        <c:lblOffset val="100"/>
        <c:noMultiLvlLbl val="0"/>
      </c:catAx>
      <c:valAx>
        <c:axId val="2560498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87345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Oil-A'!$E$41:$E$80</c:f>
              <c:numCache>
                <c:formatCode>General</c:formatCode>
                <c:ptCount val="40"/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7229424"/>
        <c:axId val="2772299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Oil-A'!$C$41:$C$80</c:f>
              <c:numCache>
                <c:formatCode>0.00</c:formatCode>
                <c:ptCount val="40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2.0974416048000002</c:v>
                </c:pt>
                <c:pt idx="38">
                  <c:v>2.6077610707000001</c:v>
                </c:pt>
                <c:pt idx="39">
                  <c:v>2.7462457055999998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Oil-A'!$D$41:$D$80</c:f>
              <c:numCache>
                <c:formatCode>0.00</c:formatCode>
                <c:ptCount val="40"/>
                <c:pt idx="0">
                  <c:v>2.3722031130047472</c:v>
                </c:pt>
                <c:pt idx="1">
                  <c:v>2.9767309413031451</c:v>
                </c:pt>
                <c:pt idx="2">
                  <c:v>3.3152043252593972</c:v>
                </c:pt>
                <c:pt idx="3">
                  <c:v>3.0645081723903953</c:v>
                </c:pt>
                <c:pt idx="4">
                  <c:v>2.7112683978623058</c:v>
                </c:pt>
                <c:pt idx="5">
                  <c:v>2.635918611119938</c:v>
                </c:pt>
                <c:pt idx="6">
                  <c:v>2.4549749242127188</c:v>
                </c:pt>
                <c:pt idx="7">
                  <c:v>1.8956290050333258</c:v>
                </c:pt>
                <c:pt idx="8">
                  <c:v>1.8315323450768517</c:v>
                </c:pt>
                <c:pt idx="9">
                  <c:v>1.7527761194862836</c:v>
                </c:pt>
                <c:pt idx="10">
                  <c:v>1.7619785993339276</c:v>
                </c:pt>
                <c:pt idx="11">
                  <c:v>2.0582092452030643</c:v>
                </c:pt>
                <c:pt idx="12">
                  <c:v>1.8593421630197391</c:v>
                </c:pt>
                <c:pt idx="13">
                  <c:v>1.6760194282398799</c:v>
                </c:pt>
                <c:pt idx="14">
                  <c:v>1.600906861133393</c:v>
                </c:pt>
                <c:pt idx="15">
                  <c:v>1.5180906129573484</c:v>
                </c:pt>
                <c:pt idx="16">
                  <c:v>1.4363025179779214</c:v>
                </c:pt>
                <c:pt idx="17">
                  <c:v>1.5988045918792915</c:v>
                </c:pt>
                <c:pt idx="18">
                  <c:v>1.5633059757116128</c:v>
                </c:pt>
                <c:pt idx="19">
                  <c:v>1.3290541176713873</c:v>
                </c:pt>
                <c:pt idx="20">
                  <c:v>1.3228418678280496</c:v>
                </c:pt>
                <c:pt idx="21">
                  <c:v>1.9587469579626722</c:v>
                </c:pt>
                <c:pt idx="22">
                  <c:v>1.8354097684931212</c:v>
                </c:pt>
                <c:pt idx="23">
                  <c:v>1.5824389521674196</c:v>
                </c:pt>
                <c:pt idx="24">
                  <c:v>1.894143406080899</c:v>
                </c:pt>
                <c:pt idx="25">
                  <c:v>2.1288857415943503</c:v>
                </c:pt>
                <c:pt idx="26">
                  <c:v>2.7441070603931332</c:v>
                </c:pt>
                <c:pt idx="27">
                  <c:v>2.9950439439182315</c:v>
                </c:pt>
                <c:pt idx="28">
                  <c:v>3.1365259996488866</c:v>
                </c:pt>
                <c:pt idx="29">
                  <c:v>3.9787825669189254</c:v>
                </c:pt>
                <c:pt idx="30">
                  <c:v>2.8712414421116952</c:v>
                </c:pt>
                <c:pt idx="31">
                  <c:v>3.3249528667674331</c:v>
                </c:pt>
                <c:pt idx="32">
                  <c:v>3.9682355530924194</c:v>
                </c:pt>
                <c:pt idx="33">
                  <c:v>4.0248465844737797</c:v>
                </c:pt>
                <c:pt idx="34">
                  <c:v>3.9633430500601872</c:v>
                </c:pt>
                <c:pt idx="35">
                  <c:v>3.8290904389097165</c:v>
                </c:pt>
                <c:pt idx="36">
                  <c:v>2.728376369774804</c:v>
                </c:pt>
                <c:pt idx="37">
                  <c:v>2.1331733920268663</c:v>
                </c:pt>
                <c:pt idx="38">
                  <c:v>2.5898439003272271</c:v>
                </c:pt>
                <c:pt idx="39">
                  <c:v>2.6701779182155132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28304"/>
        <c:axId val="277228864"/>
      </c:lineChart>
      <c:catAx>
        <c:axId val="27722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288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7722886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28304"/>
        <c:crosses val="autoZero"/>
        <c:crossBetween val="between"/>
        <c:majorUnit val="0.5"/>
      </c:valAx>
      <c:catAx>
        <c:axId val="27722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7229984"/>
        <c:crosses val="autoZero"/>
        <c:auto val="1"/>
        <c:lblAlgn val="ctr"/>
        <c:lblOffset val="100"/>
        <c:noMultiLvlLbl val="0"/>
      </c:catAx>
      <c:valAx>
        <c:axId val="277229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72294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Oil-Q'!$E$41:$E$200</c:f>
              <c:numCache>
                <c:formatCode>General</c:formatCode>
                <c:ptCount val="160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7236144"/>
        <c:axId val="2772367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Oil-Q'!$C$41:$C$200</c:f>
              <c:numCache>
                <c:formatCode>0.00</c:formatCode>
                <c:ptCount val="160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2.3287580105000001</c:v>
                </c:pt>
                <c:pt idx="152">
                  <c:v>2.5488256356000001</c:v>
                </c:pt>
                <c:pt idx="153">
                  <c:v>2.5705830958</c:v>
                </c:pt>
                <c:pt idx="154">
                  <c:v>2.6117914969</c:v>
                </c:pt>
                <c:pt idx="155">
                  <c:v>2.7007563197</c:v>
                </c:pt>
                <c:pt idx="156">
                  <c:v>2.7464189154</c:v>
                </c:pt>
                <c:pt idx="157">
                  <c:v>2.663301143</c:v>
                </c:pt>
                <c:pt idx="158">
                  <c:v>2.6872676011999999</c:v>
                </c:pt>
                <c:pt idx="159">
                  <c:v>2.7969891852000002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Oil-Q'!$A$205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Oil-Q'!$D$41:$D$200</c:f>
              <c:numCache>
                <c:formatCode>0.00</c:formatCode>
                <c:ptCount val="160"/>
                <c:pt idx="0">
                  <c:v>2.0325097838723427</c:v>
                </c:pt>
                <c:pt idx="1">
                  <c:v>2.2559338863159182</c:v>
                </c:pt>
                <c:pt idx="2">
                  <c:v>2.6584592956288833</c:v>
                </c:pt>
                <c:pt idx="3">
                  <c:v>2.7938055092022647</c:v>
                </c:pt>
                <c:pt idx="4">
                  <c:v>2.9805195315799957</c:v>
                </c:pt>
                <c:pt idx="5">
                  <c:v>3.0250806091140294</c:v>
                </c:pt>
                <c:pt idx="6">
                  <c:v>2.9926840974419342</c:v>
                </c:pt>
                <c:pt idx="7">
                  <c:v>2.9631630550136094</c:v>
                </c:pt>
                <c:pt idx="8">
                  <c:v>3.3701635433857113</c:v>
                </c:pt>
                <c:pt idx="9">
                  <c:v>3.449463509736439</c:v>
                </c:pt>
                <c:pt idx="10">
                  <c:v>3.2936294415293847</c:v>
                </c:pt>
                <c:pt idx="11">
                  <c:v>3.2241837057559928</c:v>
                </c:pt>
                <c:pt idx="12">
                  <c:v>3.193361280361747</c:v>
                </c:pt>
                <c:pt idx="13">
                  <c:v>2.9820707139060714</c:v>
                </c:pt>
                <c:pt idx="14">
                  <c:v>2.9856539593888591</c:v>
                </c:pt>
                <c:pt idx="15">
                  <c:v>3.0566254231649443</c:v>
                </c:pt>
                <c:pt idx="16">
                  <c:v>2.8717196327436532</c:v>
                </c:pt>
                <c:pt idx="17">
                  <c:v>2.6600506393138805</c:v>
                </c:pt>
                <c:pt idx="18">
                  <c:v>2.6439007390510993</c:v>
                </c:pt>
                <c:pt idx="19">
                  <c:v>2.6226206349469146</c:v>
                </c:pt>
                <c:pt idx="20">
                  <c:v>2.7629641998872909</c:v>
                </c:pt>
                <c:pt idx="21">
                  <c:v>2.6724928297812811</c:v>
                </c:pt>
                <c:pt idx="22">
                  <c:v>2.552962508514848</c:v>
                </c:pt>
                <c:pt idx="23">
                  <c:v>2.5216171721598313</c:v>
                </c:pt>
                <c:pt idx="24">
                  <c:v>2.483104505663055</c:v>
                </c:pt>
                <c:pt idx="25">
                  <c:v>2.4550507509844732</c:v>
                </c:pt>
                <c:pt idx="26">
                  <c:v>2.3446764720974902</c:v>
                </c:pt>
                <c:pt idx="27">
                  <c:v>2.4973894093206752</c:v>
                </c:pt>
                <c:pt idx="28">
                  <c:v>2.2934191853282035</c:v>
                </c:pt>
                <c:pt idx="29">
                  <c:v>1.8796610405892602</c:v>
                </c:pt>
                <c:pt idx="30">
                  <c:v>1.6396878699867588</c:v>
                </c:pt>
                <c:pt idx="31">
                  <c:v>1.6347540696335616</c:v>
                </c:pt>
                <c:pt idx="32">
                  <c:v>1.8245217755875183</c:v>
                </c:pt>
                <c:pt idx="33">
                  <c:v>1.8156752981441544</c:v>
                </c:pt>
                <c:pt idx="34">
                  <c:v>1.8113720246697453</c:v>
                </c:pt>
                <c:pt idx="35">
                  <c:v>1.8642888611823465</c:v>
                </c:pt>
                <c:pt idx="36">
                  <c:v>1.8619026762203503</c:v>
                </c:pt>
                <c:pt idx="37">
                  <c:v>1.808485204792933</c:v>
                </c:pt>
                <c:pt idx="38">
                  <c:v>1.6892805764594558</c:v>
                </c:pt>
                <c:pt idx="39">
                  <c:v>1.637124126650042</c:v>
                </c:pt>
                <c:pt idx="40">
                  <c:v>1.7798926653756963</c:v>
                </c:pt>
                <c:pt idx="41">
                  <c:v>1.7515659956575689</c:v>
                </c:pt>
                <c:pt idx="42">
                  <c:v>1.6661260969472425</c:v>
                </c:pt>
                <c:pt idx="43">
                  <c:v>1.8137330520096353</c:v>
                </c:pt>
                <c:pt idx="44">
                  <c:v>2.0944578685345552</c:v>
                </c:pt>
                <c:pt idx="45">
                  <c:v>1.7823630898096192</c:v>
                </c:pt>
                <c:pt idx="46">
                  <c:v>1.891837895616107</c:v>
                </c:pt>
                <c:pt idx="47">
                  <c:v>2.3728333135636364</c:v>
                </c:pt>
                <c:pt idx="48">
                  <c:v>2.1230074985365368</c:v>
                </c:pt>
                <c:pt idx="49">
                  <c:v>1.762892928258998</c:v>
                </c:pt>
                <c:pt idx="50">
                  <c:v>1.6648306961822528</c:v>
                </c:pt>
                <c:pt idx="51">
                  <c:v>1.7772722618665815</c:v>
                </c:pt>
                <c:pt idx="52">
                  <c:v>1.715450521766146</c:v>
                </c:pt>
                <c:pt idx="53">
                  <c:v>1.6633282517990766</c:v>
                </c:pt>
                <c:pt idx="54">
                  <c:v>1.6381527468999542</c:v>
                </c:pt>
                <c:pt idx="55">
                  <c:v>1.6713506614066589</c:v>
                </c:pt>
                <c:pt idx="56">
                  <c:v>1.6600041580525946</c:v>
                </c:pt>
                <c:pt idx="57">
                  <c:v>1.6331825932016968</c:v>
                </c:pt>
                <c:pt idx="58">
                  <c:v>1.5449532616582222</c:v>
                </c:pt>
                <c:pt idx="59">
                  <c:v>1.5394933269584989</c:v>
                </c:pt>
                <c:pt idx="60">
                  <c:v>1.5826912179244137</c:v>
                </c:pt>
                <c:pt idx="61">
                  <c:v>1.5239871455745002</c:v>
                </c:pt>
                <c:pt idx="62">
                  <c:v>1.4673204445625452</c:v>
                </c:pt>
                <c:pt idx="63">
                  <c:v>1.4592019872582351</c:v>
                </c:pt>
                <c:pt idx="64">
                  <c:v>1.474966358550138</c:v>
                </c:pt>
                <c:pt idx="65">
                  <c:v>1.4424447639173381</c:v>
                </c:pt>
                <c:pt idx="66">
                  <c:v>1.4012034379010774</c:v>
                </c:pt>
                <c:pt idx="67">
                  <c:v>1.4119758965626303</c:v>
                </c:pt>
                <c:pt idx="68">
                  <c:v>1.5874081117234016</c:v>
                </c:pt>
                <c:pt idx="69">
                  <c:v>1.6071130146400785</c:v>
                </c:pt>
                <c:pt idx="70">
                  <c:v>1.475941483957774</c:v>
                </c:pt>
                <c:pt idx="71">
                  <c:v>1.687957210987979</c:v>
                </c:pt>
                <c:pt idx="72">
                  <c:v>1.7079152072758055</c:v>
                </c:pt>
                <c:pt idx="73">
                  <c:v>1.5685402578591745</c:v>
                </c:pt>
                <c:pt idx="74">
                  <c:v>1.4402292761446223</c:v>
                </c:pt>
                <c:pt idx="75">
                  <c:v>1.4643782311842637</c:v>
                </c:pt>
                <c:pt idx="76">
                  <c:v>1.4312728219495401</c:v>
                </c:pt>
                <c:pt idx="77">
                  <c:v>1.3492219267338692</c:v>
                </c:pt>
                <c:pt idx="78">
                  <c:v>1.2539851208388593</c:v>
                </c:pt>
                <c:pt idx="79">
                  <c:v>1.2394002478141648</c:v>
                </c:pt>
                <c:pt idx="80">
                  <c:v>1.2301749108493727</c:v>
                </c:pt>
                <c:pt idx="81">
                  <c:v>1.2504772248906713</c:v>
                </c:pt>
                <c:pt idx="82">
                  <c:v>1.3014440511063954</c:v>
                </c:pt>
                <c:pt idx="83">
                  <c:v>1.5013522788748439</c:v>
                </c:pt>
                <c:pt idx="84">
                  <c:v>1.9861347389109274</c:v>
                </c:pt>
                <c:pt idx="85">
                  <c:v>1.8044177526245262</c:v>
                </c:pt>
                <c:pt idx="86">
                  <c:v>1.8429705662027531</c:v>
                </c:pt>
                <c:pt idx="87">
                  <c:v>2.0920802536952672</c:v>
                </c:pt>
                <c:pt idx="88">
                  <c:v>2.0266794437049147</c:v>
                </c:pt>
                <c:pt idx="89">
                  <c:v>1.8563479758553385</c:v>
                </c:pt>
                <c:pt idx="90">
                  <c:v>1.7314285933596962</c:v>
                </c:pt>
                <c:pt idx="91">
                  <c:v>1.6130109963227885</c:v>
                </c:pt>
                <c:pt idx="92">
                  <c:v>1.5329557621966561</c:v>
                </c:pt>
                <c:pt idx="93">
                  <c:v>1.5687548651744876</c:v>
                </c:pt>
                <c:pt idx="94">
                  <c:v>1.5498504254008889</c:v>
                </c:pt>
                <c:pt idx="95">
                  <c:v>1.6618710570688202</c:v>
                </c:pt>
                <c:pt idx="96">
                  <c:v>2.1023303116469712</c:v>
                </c:pt>
                <c:pt idx="97">
                  <c:v>1.8688571709425126</c:v>
                </c:pt>
                <c:pt idx="98">
                  <c:v>1.6967767882053275</c:v>
                </c:pt>
                <c:pt idx="99">
                  <c:v>1.7580471385095584</c:v>
                </c:pt>
                <c:pt idx="100">
                  <c:v>2.0043486171177309</c:v>
                </c:pt>
                <c:pt idx="101">
                  <c:v>1.9825136512615171</c:v>
                </c:pt>
                <c:pt idx="102">
                  <c:v>2.0728140327256321</c:v>
                </c:pt>
                <c:pt idx="103">
                  <c:v>2.4371317191778052</c:v>
                </c:pt>
                <c:pt idx="104">
                  <c:v>2.4856540338343844</c:v>
                </c:pt>
                <c:pt idx="105">
                  <c:v>2.6131405253871307</c:v>
                </c:pt>
                <c:pt idx="106">
                  <c:v>2.9286344030504381</c:v>
                </c:pt>
                <c:pt idx="107">
                  <c:v>3.047102322882544</c:v>
                </c:pt>
                <c:pt idx="108">
                  <c:v>2.9651898234541725</c:v>
                </c:pt>
                <c:pt idx="109">
                  <c:v>3.0952755155435558</c:v>
                </c:pt>
                <c:pt idx="110">
                  <c:v>3.1147371640162098</c:v>
                </c:pt>
                <c:pt idx="111">
                  <c:v>2.9116581372331938</c:v>
                </c:pt>
                <c:pt idx="112">
                  <c:v>2.9027575210579202</c:v>
                </c:pt>
                <c:pt idx="113">
                  <c:v>3.024246660825634</c:v>
                </c:pt>
                <c:pt idx="114">
                  <c:v>3.1149152112575762</c:v>
                </c:pt>
                <c:pt idx="115">
                  <c:v>3.6291944080520424</c:v>
                </c:pt>
                <c:pt idx="116">
                  <c:v>3.9432008617864374</c:v>
                </c:pt>
                <c:pt idx="117">
                  <c:v>4.6979742529441122</c:v>
                </c:pt>
                <c:pt idx="118">
                  <c:v>4.7311285768593887</c:v>
                </c:pt>
                <c:pt idx="119">
                  <c:v>3.3802449265047358</c:v>
                </c:pt>
                <c:pt idx="120">
                  <c:v>2.8046028323946253</c:v>
                </c:pt>
                <c:pt idx="121">
                  <c:v>2.7141060598756743</c:v>
                </c:pt>
                <c:pt idx="122">
                  <c:v>2.8610577489662261</c:v>
                </c:pt>
                <c:pt idx="123">
                  <c:v>3.0847391783010614</c:v>
                </c:pt>
                <c:pt idx="124">
                  <c:v>3.2856825584432059</c:v>
                </c:pt>
                <c:pt idx="125">
                  <c:v>3.2764675121837903</c:v>
                </c:pt>
                <c:pt idx="126">
                  <c:v>3.1548787534959759</c:v>
                </c:pt>
                <c:pt idx="127">
                  <c:v>3.4429738083056356</c:v>
                </c:pt>
                <c:pt idx="128">
                  <c:v>3.9381099214015785</c:v>
                </c:pt>
                <c:pt idx="129">
                  <c:v>4.2683752436178048</c:v>
                </c:pt>
                <c:pt idx="130">
                  <c:v>3.9608223983597255</c:v>
                </c:pt>
                <c:pt idx="131">
                  <c:v>3.9315212110490529</c:v>
                </c:pt>
                <c:pt idx="132">
                  <c:v>4.0408246571913953</c:v>
                </c:pt>
                <c:pt idx="133">
                  <c:v>3.9898850882795847</c:v>
                </c:pt>
                <c:pt idx="134">
                  <c:v>3.8994011407431506</c:v>
                </c:pt>
                <c:pt idx="135">
                  <c:v>4.0563915340348604</c:v>
                </c:pt>
                <c:pt idx="136">
                  <c:v>4.0897935107921803</c:v>
                </c:pt>
                <c:pt idx="137">
                  <c:v>3.8369612975190042</c:v>
                </c:pt>
                <c:pt idx="138">
                  <c:v>3.8255539436273396</c:v>
                </c:pt>
                <c:pt idx="139">
                  <c:v>3.8820043441861016</c:v>
                </c:pt>
                <c:pt idx="140">
                  <c:v>4.114218943242637</c:v>
                </c:pt>
                <c:pt idx="141">
                  <c:v>3.9332656755166235</c:v>
                </c:pt>
                <c:pt idx="142">
                  <c:v>3.7951119460803153</c:v>
                </c:pt>
                <c:pt idx="143">
                  <c:v>3.3977102522357963</c:v>
                </c:pt>
                <c:pt idx="144">
                  <c:v>2.9899788645597654</c:v>
                </c:pt>
                <c:pt idx="145">
                  <c:v>2.8466602477325327</c:v>
                </c:pt>
                <c:pt idx="146">
                  <c:v>2.53264773809207</c:v>
                </c:pt>
                <c:pt idx="147">
                  <c:v>2.2927080230054151</c:v>
                </c:pt>
                <c:pt idx="148">
                  <c:v>1.9978888303091757</c:v>
                </c:pt>
                <c:pt idx="149">
                  <c:v>2.0939323755247954</c:v>
                </c:pt>
                <c:pt idx="150">
                  <c:v>2.1408464132499332</c:v>
                </c:pt>
                <c:pt idx="151">
                  <c:v>2.3459600173016235</c:v>
                </c:pt>
                <c:pt idx="152">
                  <c:v>2.5492213255348344</c:v>
                </c:pt>
                <c:pt idx="153">
                  <c:v>2.5607607100345127</c:v>
                </c:pt>
                <c:pt idx="154">
                  <c:v>2.5872397234395401</c:v>
                </c:pt>
                <c:pt idx="155">
                  <c:v>2.6621474584711109</c:v>
                </c:pt>
                <c:pt idx="156">
                  <c:v>2.6921668596075188</c:v>
                </c:pt>
                <c:pt idx="157">
                  <c:v>2.5974769233893986</c:v>
                </c:pt>
                <c:pt idx="158">
                  <c:v>2.6061134391316161</c:v>
                </c:pt>
                <c:pt idx="159">
                  <c:v>2.6963654058260564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35024"/>
        <c:axId val="277235584"/>
      </c:lineChart>
      <c:catAx>
        <c:axId val="27723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355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7723558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35024"/>
        <c:crosses val="autoZero"/>
        <c:crossBetween val="between"/>
        <c:majorUnit val="0.5"/>
      </c:valAx>
      <c:catAx>
        <c:axId val="27723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7236704"/>
        <c:crosses val="autoZero"/>
        <c:auto val="1"/>
        <c:lblAlgn val="ctr"/>
        <c:lblOffset val="100"/>
        <c:noMultiLvlLbl val="0"/>
      </c:catAx>
      <c:valAx>
        <c:axId val="2772367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72361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Oil-M'!$E$41:$E$522</c:f>
              <c:numCache>
                <c:formatCode>General</c:formatCode>
                <c:ptCount val="482"/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9475360"/>
        <c:axId val="2794759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Oil-M'!$C$41:$C$522</c:f>
              <c:numCache>
                <c:formatCode>0.00</c:formatCode>
                <c:ptCount val="482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2.4995430000000001</c:v>
                </c:pt>
                <c:pt idx="459">
                  <c:v>2.5618889999999999</c:v>
                </c:pt>
                <c:pt idx="460">
                  <c:v>2.6018400000000002</c:v>
                </c:pt>
                <c:pt idx="461">
                  <c:v>2.565045</c:v>
                </c:pt>
                <c:pt idx="462">
                  <c:v>2.5774810000000001</c:v>
                </c:pt>
                <c:pt idx="463">
                  <c:v>2.5753309999999998</c:v>
                </c:pt>
                <c:pt idx="464">
                  <c:v>2.5966309999999999</c:v>
                </c:pt>
                <c:pt idx="465">
                  <c:v>2.6129419999999999</c:v>
                </c:pt>
                <c:pt idx="466">
                  <c:v>2.6195010000000001</c:v>
                </c:pt>
                <c:pt idx="467">
                  <c:v>2.6546720000000001</c:v>
                </c:pt>
                <c:pt idx="468">
                  <c:v>2.6991230000000002</c:v>
                </c:pt>
                <c:pt idx="469">
                  <c:v>2.724888</c:v>
                </c:pt>
                <c:pt idx="470">
                  <c:v>2.7697409999999998</c:v>
                </c:pt>
                <c:pt idx="471">
                  <c:v>2.7380520000000002</c:v>
                </c:pt>
                <c:pt idx="472">
                  <c:v>2.7203909999999998</c:v>
                </c:pt>
                <c:pt idx="473">
                  <c:v>2.6594169999999999</c:v>
                </c:pt>
                <c:pt idx="474">
                  <c:v>2.6695829999999998</c:v>
                </c:pt>
                <c:pt idx="475">
                  <c:v>2.6647370000000001</c:v>
                </c:pt>
                <c:pt idx="476">
                  <c:v>2.6742710000000001</c:v>
                </c:pt>
                <c:pt idx="477">
                  <c:v>2.6864520000000001</c:v>
                </c:pt>
                <c:pt idx="478">
                  <c:v>2.695414</c:v>
                </c:pt>
                <c:pt idx="479">
                  <c:v>2.7424469999999999</c:v>
                </c:pt>
                <c:pt idx="480">
                  <c:v>2.7887780000000002</c:v>
                </c:pt>
                <c:pt idx="481">
                  <c:v>2.8289550000000001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Oil-M'!$A$527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Oil-M'!$D$41:$D$522</c:f>
              <c:numCache>
                <c:formatCode>0.00</c:formatCode>
                <c:ptCount val="482"/>
                <c:pt idx="0">
                  <c:v>1.9273453718518518</c:v>
                </c:pt>
                <c:pt idx="1">
                  <c:v>1.9591281148748156</c:v>
                </c:pt>
                <c:pt idx="2">
                  <c:v>1.9776003065693428</c:v>
                </c:pt>
                <c:pt idx="3">
                  <c:v>2.0351940664739883</c:v>
                </c:pt>
                <c:pt idx="4">
                  <c:v>2.1125855650929899</c:v>
                </c:pt>
                <c:pt idx="5">
                  <c:v>2.1676988583569403</c:v>
                </c:pt>
                <c:pt idx="6">
                  <c:v>2.2425479439775913</c:v>
                </c:pt>
                <c:pt idx="7">
                  <c:v>2.396873681440443</c:v>
                </c:pt>
                <c:pt idx="8">
                  <c:v>2.514381019178082</c:v>
                </c:pt>
                <c:pt idx="9">
                  <c:v>2.6494675712347355</c:v>
                </c:pt>
                <c:pt idx="10">
                  <c:v>2.7820121720430104</c:v>
                </c:pt>
                <c:pt idx="11">
                  <c:v>2.778382489361702</c:v>
                </c:pt>
                <c:pt idx="12">
                  <c:v>2.7844640447368416</c:v>
                </c:pt>
                <c:pt idx="13">
                  <c:v>2.802660371911573</c:v>
                </c:pt>
                <c:pt idx="14">
                  <c:v>2.9070815871794871</c:v>
                </c:pt>
                <c:pt idx="15">
                  <c:v>3.0185861949367081</c:v>
                </c:pt>
                <c:pt idx="16">
                  <c:v>3.0655017877652928</c:v>
                </c:pt>
                <c:pt idx="17">
                  <c:v>3.0472561433868974</c:v>
                </c:pt>
                <c:pt idx="18">
                  <c:v>3.0204051921664625</c:v>
                </c:pt>
                <c:pt idx="19">
                  <c:v>3.008867847272727</c:v>
                </c:pt>
                <c:pt idx="20">
                  <c:v>3.0200001016949152</c:v>
                </c:pt>
                <c:pt idx="21">
                  <c:v>2.9952875745192302</c:v>
                </c:pt>
                <c:pt idx="22">
                  <c:v>2.9644786865315851</c:v>
                </c:pt>
                <c:pt idx="23">
                  <c:v>2.9191885312868946</c:v>
                </c:pt>
                <c:pt idx="24">
                  <c:v>2.9227132593457941</c:v>
                </c:pt>
                <c:pt idx="25">
                  <c:v>3.0114771435185186</c:v>
                </c:pt>
                <c:pt idx="26">
                  <c:v>3.2189739678899079</c:v>
                </c:pt>
                <c:pt idx="27">
                  <c:v>3.494813318181818</c:v>
                </c:pt>
                <c:pt idx="28">
                  <c:v>3.5537927539503387</c:v>
                </c:pt>
                <c:pt idx="29">
                  <c:v>3.5064558473625138</c:v>
                </c:pt>
                <c:pt idx="30">
                  <c:v>3.4476270613154951</c:v>
                </c:pt>
                <c:pt idx="31">
                  <c:v>3.3955744729281765</c:v>
                </c:pt>
                <c:pt idx="32">
                  <c:v>3.3371238491803275</c:v>
                </c:pt>
                <c:pt idx="33">
                  <c:v>3.2985512060737521</c:v>
                </c:pt>
                <c:pt idx="34">
                  <c:v>3.248311984962406</c:v>
                </c:pt>
                <c:pt idx="35">
                  <c:v>3.2195853361884366</c:v>
                </c:pt>
                <c:pt idx="36">
                  <c:v>3.2136622281449894</c:v>
                </c:pt>
                <c:pt idx="37">
                  <c:v>3.2345430754516475</c:v>
                </c:pt>
                <c:pt idx="38">
                  <c:v>3.2423631228813559</c:v>
                </c:pt>
                <c:pt idx="39">
                  <c:v>3.2166270918690603</c:v>
                </c:pt>
                <c:pt idx="40">
                  <c:v>3.1135300696937693</c:v>
                </c:pt>
                <c:pt idx="41">
                  <c:v>2.9855106989473681</c:v>
                </c:pt>
                <c:pt idx="42">
                  <c:v>2.9803989176225234</c:v>
                </c:pt>
                <c:pt idx="43">
                  <c:v>3.004475740206185</c:v>
                </c:pt>
                <c:pt idx="44">
                  <c:v>3.0040886153846151</c:v>
                </c:pt>
                <c:pt idx="45">
                  <c:v>2.98544758444217</c:v>
                </c:pt>
                <c:pt idx="46">
                  <c:v>2.9754544544524051</c:v>
                </c:pt>
                <c:pt idx="47">
                  <c:v>3.0205483261977575</c:v>
                </c:pt>
                <c:pt idx="48">
                  <c:v>3.0809151163265307</c:v>
                </c:pt>
                <c:pt idx="49">
                  <c:v>3.0703891893551689</c:v>
                </c:pt>
                <c:pt idx="50">
                  <c:v>2.9768554320735441</c:v>
                </c:pt>
                <c:pt idx="51">
                  <c:v>2.8891362448979589</c:v>
                </c:pt>
                <c:pt idx="52">
                  <c:v>2.7393934984709478</c:v>
                </c:pt>
                <c:pt idx="53">
                  <c:v>2.6434003441295544</c:v>
                </c:pt>
                <c:pt idx="54">
                  <c:v>2.6794910866935484</c:v>
                </c:pt>
                <c:pt idx="55">
                  <c:v>2.6691886458752512</c:v>
                </c:pt>
                <c:pt idx="56">
                  <c:v>2.6487076412825652</c:v>
                </c:pt>
                <c:pt idx="57">
                  <c:v>2.6407694565434565</c:v>
                </c:pt>
                <c:pt idx="58">
                  <c:v>2.6426031015936253</c:v>
                </c:pt>
                <c:pt idx="59">
                  <c:v>2.6369594821428568</c:v>
                </c:pt>
                <c:pt idx="60">
                  <c:v>2.6218918813056384</c:v>
                </c:pt>
                <c:pt idx="61">
                  <c:v>2.6117276824457587</c:v>
                </c:pt>
                <c:pt idx="62">
                  <c:v>2.682274519098923</c:v>
                </c:pt>
                <c:pt idx="63">
                  <c:v>2.9023419493177385</c:v>
                </c:pt>
                <c:pt idx="64">
                  <c:v>2.7468142623906702</c:v>
                </c:pt>
                <c:pt idx="65">
                  <c:v>2.6865581936108422</c:v>
                </c:pt>
                <c:pt idx="66">
                  <c:v>2.6742919304347823</c:v>
                </c:pt>
                <c:pt idx="67">
                  <c:v>2.652658046287367</c:v>
                </c:pt>
                <c:pt idx="68">
                  <c:v>2.6002609010566764</c:v>
                </c:pt>
                <c:pt idx="69">
                  <c:v>2.5436918927203065</c:v>
                </c:pt>
                <c:pt idx="70">
                  <c:v>2.5200846055396369</c:v>
                </c:pt>
                <c:pt idx="71">
                  <c:v>2.5337172235965748</c:v>
                </c:pt>
                <c:pt idx="72">
                  <c:v>2.5242689059829058</c:v>
                </c:pt>
                <c:pt idx="73">
                  <c:v>2.510229260663507</c:v>
                </c:pt>
                <c:pt idx="74">
                  <c:v>2.4893151523178809</c:v>
                </c:pt>
                <c:pt idx="75">
                  <c:v>2.4913376011288801</c:v>
                </c:pt>
                <c:pt idx="76">
                  <c:v>2.4705323801498125</c:v>
                </c:pt>
                <c:pt idx="77">
                  <c:v>2.4796014149532706</c:v>
                </c:pt>
                <c:pt idx="78">
                  <c:v>2.4635908619402982</c:v>
                </c:pt>
                <c:pt idx="79">
                  <c:v>2.4135756148837206</c:v>
                </c:pt>
                <c:pt idx="80">
                  <c:v>2.3569683194057567</c:v>
                </c:pt>
                <c:pt idx="81">
                  <c:v>2.3164056793327155</c:v>
                </c:pt>
                <c:pt idx="82">
                  <c:v>2.3617944606845516</c:v>
                </c:pt>
                <c:pt idx="83">
                  <c:v>2.4025787059907833</c:v>
                </c:pt>
                <c:pt idx="84">
                  <c:v>2.5057613009174311</c:v>
                </c:pt>
                <c:pt idx="85">
                  <c:v>2.5478169369863011</c:v>
                </c:pt>
                <c:pt idx="86">
                  <c:v>2.5007875996360323</c:v>
                </c:pt>
                <c:pt idx="87">
                  <c:v>2.249472235186873</c:v>
                </c:pt>
                <c:pt idx="88">
                  <c:v>2.0962880054995421</c:v>
                </c:pt>
                <c:pt idx="89">
                  <c:v>1.9647831186752529</c:v>
                </c:pt>
                <c:pt idx="90">
                  <c:v>1.8586075779816511</c:v>
                </c:pt>
                <c:pt idx="91">
                  <c:v>1.7982655685557585</c:v>
                </c:pt>
                <c:pt idx="92">
                  <c:v>1.6740249515981735</c:v>
                </c:pt>
                <c:pt idx="93">
                  <c:v>1.6168218722627734</c:v>
                </c:pt>
                <c:pt idx="94">
                  <c:v>1.6331318109090907</c:v>
                </c:pt>
                <c:pt idx="95">
                  <c:v>1.6235231633393827</c:v>
                </c:pt>
                <c:pt idx="96">
                  <c:v>1.6205819981884055</c:v>
                </c:pt>
                <c:pt idx="97">
                  <c:v>1.6521809566787</c:v>
                </c:pt>
                <c:pt idx="98">
                  <c:v>1.7900822028725309</c:v>
                </c:pt>
                <c:pt idx="99">
                  <c:v>1.8579065491949909</c:v>
                </c:pt>
                <c:pt idx="100">
                  <c:v>1.8338796310160426</c:v>
                </c:pt>
                <c:pt idx="101">
                  <c:v>1.825743519077196</c:v>
                </c:pt>
                <c:pt idx="102">
                  <c:v>1.8122563345132743</c:v>
                </c:pt>
                <c:pt idx="103">
                  <c:v>1.8085738343612332</c:v>
                </c:pt>
                <c:pt idx="104">
                  <c:v>1.8059508998242531</c:v>
                </c:pt>
                <c:pt idx="105">
                  <c:v>1.8151344706911634</c:v>
                </c:pt>
                <c:pt idx="106">
                  <c:v>1.8130604568439403</c:v>
                </c:pt>
                <c:pt idx="107">
                  <c:v>1.8316777269565216</c:v>
                </c:pt>
                <c:pt idx="108">
                  <c:v>1.8782061837088386</c:v>
                </c:pt>
                <c:pt idx="109">
                  <c:v>1.8770681297577854</c:v>
                </c:pt>
                <c:pt idx="110">
                  <c:v>1.8726996379310346</c:v>
                </c:pt>
                <c:pt idx="111">
                  <c:v>1.8652753321858864</c:v>
                </c:pt>
                <c:pt idx="112">
                  <c:v>1.8458061648068667</c:v>
                </c:pt>
                <c:pt idx="113">
                  <c:v>1.8243686621160409</c:v>
                </c:pt>
                <c:pt idx="114">
                  <c:v>1.8155561089361698</c:v>
                </c:pt>
                <c:pt idx="115">
                  <c:v>1.7830411559322032</c:v>
                </c:pt>
                <c:pt idx="116">
                  <c:v>1.7137248135021093</c:v>
                </c:pt>
                <c:pt idx="117">
                  <c:v>1.6860131798319327</c:v>
                </c:pt>
                <c:pt idx="118">
                  <c:v>1.6687460870292885</c:v>
                </c:pt>
                <c:pt idx="119">
                  <c:v>1.6082146622185154</c:v>
                </c:pt>
                <c:pt idx="120">
                  <c:v>1.6190988827930173</c:v>
                </c:pt>
                <c:pt idx="121">
                  <c:v>1.6703554034797015</c:v>
                </c:pt>
                <c:pt idx="122">
                  <c:v>1.7782556320132012</c:v>
                </c:pt>
                <c:pt idx="123">
                  <c:v>1.7824423815789472</c:v>
                </c:pt>
                <c:pt idx="124">
                  <c:v>1.7796828166939442</c:v>
                </c:pt>
                <c:pt idx="125">
                  <c:v>1.7924476750609257</c:v>
                </c:pt>
                <c:pt idx="126">
                  <c:v>1.750209469684721</c:v>
                </c:pt>
                <c:pt idx="127">
                  <c:v>1.7052318082191777</c:v>
                </c:pt>
                <c:pt idx="128">
                  <c:v>1.6801481558232929</c:v>
                </c:pt>
                <c:pt idx="129">
                  <c:v>1.6585826602409635</c:v>
                </c:pt>
                <c:pt idx="130">
                  <c:v>1.662418830128205</c:v>
                </c:pt>
                <c:pt idx="131">
                  <c:v>1.7264825470494418</c:v>
                </c:pt>
                <c:pt idx="132">
                  <c:v>1.7700321572676729</c:v>
                </c:pt>
                <c:pt idx="133">
                  <c:v>1.8900426888361044</c:v>
                </c:pt>
                <c:pt idx="134">
                  <c:v>2.4101920768627449</c:v>
                </c:pt>
                <c:pt idx="135">
                  <c:v>1.9507507078124997</c:v>
                </c:pt>
                <c:pt idx="136">
                  <c:v>1.8733213950233281</c:v>
                </c:pt>
                <c:pt idx="137">
                  <c:v>1.8329834724592708</c:v>
                </c:pt>
                <c:pt idx="138">
                  <c:v>1.7998935274980634</c:v>
                </c:pt>
                <c:pt idx="139">
                  <c:v>1.7080116997690531</c:v>
                </c:pt>
                <c:pt idx="140">
                  <c:v>1.6459182835249044</c:v>
                </c:pt>
                <c:pt idx="141">
                  <c:v>1.8510185075987839</c:v>
                </c:pt>
                <c:pt idx="142">
                  <c:v>2.1460812301886794</c:v>
                </c:pt>
                <c:pt idx="143">
                  <c:v>2.4335031934032982</c:v>
                </c:pt>
                <c:pt idx="144">
                  <c:v>2.3824029244577409</c:v>
                </c:pt>
                <c:pt idx="145">
                  <c:v>2.3153251907600594</c:v>
                </c:pt>
                <c:pt idx="146">
                  <c:v>2.2378731774313287</c:v>
                </c:pt>
                <c:pt idx="147">
                  <c:v>2.1185176112759638</c:v>
                </c:pt>
                <c:pt idx="148">
                  <c:v>1.9664189109792285</c:v>
                </c:pt>
                <c:pt idx="149">
                  <c:v>1.8355848645447816</c:v>
                </c:pt>
                <c:pt idx="150">
                  <c:v>1.7424157050147491</c:v>
                </c:pt>
                <c:pt idx="151">
                  <c:v>1.696012345588235</c:v>
                </c:pt>
                <c:pt idx="152">
                  <c:v>1.6594722261380321</c:v>
                </c:pt>
                <c:pt idx="153">
                  <c:v>1.6563997027818447</c:v>
                </c:pt>
                <c:pt idx="154">
                  <c:v>1.678287827737226</c:v>
                </c:pt>
                <c:pt idx="155">
                  <c:v>1.71853793877551</c:v>
                </c:pt>
                <c:pt idx="156">
                  <c:v>1.8067042380261249</c:v>
                </c:pt>
                <c:pt idx="157">
                  <c:v>1.7961765369030389</c:v>
                </c:pt>
                <c:pt idx="158">
                  <c:v>1.7384017859725234</c:v>
                </c:pt>
                <c:pt idx="159">
                  <c:v>1.7170284632034634</c:v>
                </c:pt>
                <c:pt idx="160">
                  <c:v>1.6862903968368079</c:v>
                </c:pt>
                <c:pt idx="161">
                  <c:v>1.6651518809182209</c:v>
                </c:pt>
                <c:pt idx="162">
                  <c:v>1.6633232240515388</c:v>
                </c:pt>
                <c:pt idx="163">
                  <c:v>1.6620586638115629</c:v>
                </c:pt>
                <c:pt idx="164">
                  <c:v>1.6451661451957291</c:v>
                </c:pt>
                <c:pt idx="165">
                  <c:v>1.6347266661931816</c:v>
                </c:pt>
                <c:pt idx="166">
                  <c:v>1.6347106945428773</c:v>
                </c:pt>
                <c:pt idx="167">
                  <c:v>1.6691295116443186</c:v>
                </c:pt>
                <c:pt idx="168">
                  <c:v>1.6798901590429274</c:v>
                </c:pt>
                <c:pt idx="169">
                  <c:v>1.665522250175685</c:v>
                </c:pt>
                <c:pt idx="170">
                  <c:v>1.6562720714285712</c:v>
                </c:pt>
                <c:pt idx="171">
                  <c:v>1.6596225059399019</c:v>
                </c:pt>
                <c:pt idx="172">
                  <c:v>1.6641193956734122</c:v>
                </c:pt>
                <c:pt idx="173">
                  <c:v>1.65833316689847</c:v>
                </c:pt>
                <c:pt idx="174">
                  <c:v>1.6300357739251039</c:v>
                </c:pt>
                <c:pt idx="175">
                  <c:v>1.6069167706167704</c:v>
                </c:pt>
                <c:pt idx="176">
                  <c:v>1.5827337121107268</c:v>
                </c:pt>
                <c:pt idx="177">
                  <c:v>1.5271994005524863</c:v>
                </c:pt>
                <c:pt idx="178">
                  <c:v>1.5267762441379311</c:v>
                </c:pt>
                <c:pt idx="179">
                  <c:v>1.5489831923076922</c:v>
                </c:pt>
                <c:pt idx="180">
                  <c:v>1.549754790410959</c:v>
                </c:pt>
                <c:pt idx="181">
                  <c:v>1.5248881120984279</c:v>
                </c:pt>
                <c:pt idx="182">
                  <c:v>1.5332299507860558</c:v>
                </c:pt>
                <c:pt idx="183">
                  <c:v>1.6272146666666665</c:v>
                </c:pt>
                <c:pt idx="184">
                  <c:v>1.6028783494221617</c:v>
                </c:pt>
                <c:pt idx="185">
                  <c:v>1.5503862567934783</c:v>
                </c:pt>
                <c:pt idx="186">
                  <c:v>1.5207562155932202</c:v>
                </c:pt>
                <c:pt idx="187">
                  <c:v>1.4951891359026368</c:v>
                </c:pt>
                <c:pt idx="188">
                  <c:v>1.4769933665768193</c:v>
                </c:pt>
                <c:pt idx="189">
                  <c:v>1.4644932000000002</c:v>
                </c:pt>
                <c:pt idx="190">
                  <c:v>1.4615504809109177</c:v>
                </c:pt>
                <c:pt idx="191">
                  <c:v>1.4540372021419008</c:v>
                </c:pt>
                <c:pt idx="192">
                  <c:v>1.4566721415220294</c:v>
                </c:pt>
                <c:pt idx="193">
                  <c:v>1.463517521652232</c:v>
                </c:pt>
                <c:pt idx="194">
                  <c:v>1.4807112863787377</c:v>
                </c:pt>
                <c:pt idx="195">
                  <c:v>1.480021292246521</c:v>
                </c:pt>
                <c:pt idx="196">
                  <c:v>1.4625560396825397</c:v>
                </c:pt>
                <c:pt idx="197">
                  <c:v>1.4471276679841898</c:v>
                </c:pt>
                <c:pt idx="198">
                  <c:v>1.4458781209730442</c:v>
                </c:pt>
                <c:pt idx="199">
                  <c:v>1.4334223687664041</c:v>
                </c:pt>
                <c:pt idx="200">
                  <c:v>1.4155488007863695</c:v>
                </c:pt>
                <c:pt idx="201">
                  <c:v>1.4031932884238065</c:v>
                </c:pt>
                <c:pt idx="202">
                  <c:v>1.3870118484650555</c:v>
                </c:pt>
                <c:pt idx="203">
                  <c:v>1.3881678214983715</c:v>
                </c:pt>
                <c:pt idx="204">
                  <c:v>1.3958897449577099</c:v>
                </c:pt>
                <c:pt idx="205">
                  <c:v>1.4353111825860949</c:v>
                </c:pt>
                <c:pt idx="206">
                  <c:v>1.588822077569489</c:v>
                </c:pt>
                <c:pt idx="207">
                  <c:v>1.5762985948387094</c:v>
                </c:pt>
                <c:pt idx="208">
                  <c:v>1.601053659163987</c:v>
                </c:pt>
                <c:pt idx="209">
                  <c:v>1.665262927610506</c:v>
                </c:pt>
                <c:pt idx="210">
                  <c:v>1.61993173657289</c:v>
                </c:pt>
                <c:pt idx="211">
                  <c:v>1.5093532342054881</c:v>
                </c:pt>
                <c:pt idx="212">
                  <c:v>1.4536105541401274</c:v>
                </c:pt>
                <c:pt idx="213">
                  <c:v>1.4502084910941475</c:v>
                </c:pt>
                <c:pt idx="214">
                  <c:v>1.5168075840202917</c:v>
                </c:pt>
                <c:pt idx="215">
                  <c:v>1.640071925410872</c:v>
                </c:pt>
                <c:pt idx="216">
                  <c:v>1.6871970598613737</c:v>
                </c:pt>
                <c:pt idx="217">
                  <c:v>1.7197746461345065</c:v>
                </c:pt>
                <c:pt idx="218">
                  <c:v>1.7395067703889584</c:v>
                </c:pt>
                <c:pt idx="219">
                  <c:v>1.7224836530995615</c:v>
                </c:pt>
                <c:pt idx="220">
                  <c:v>1.6480894480600747</c:v>
                </c:pt>
                <c:pt idx="221">
                  <c:v>1.5966853108192622</c:v>
                </c:pt>
                <c:pt idx="222">
                  <c:v>1.5737882939337084</c:v>
                </c:pt>
                <c:pt idx="223">
                  <c:v>1.5251328476903865</c:v>
                </c:pt>
                <c:pt idx="224">
                  <c:v>1.4562759688279299</c:v>
                </c:pt>
                <c:pt idx="225">
                  <c:v>1.4344383022388059</c:v>
                </c:pt>
                <c:pt idx="226">
                  <c:v>1.4308789019851114</c:v>
                </c:pt>
                <c:pt idx="227">
                  <c:v>1.4448457164086685</c:v>
                </c:pt>
                <c:pt idx="228">
                  <c:v>1.4641913048855904</c:v>
                </c:pt>
                <c:pt idx="229">
                  <c:v>1.4768632496909764</c:v>
                </c:pt>
                <c:pt idx="230">
                  <c:v>1.4554531185185182</c:v>
                </c:pt>
                <c:pt idx="231">
                  <c:v>1.4283328740740737</c:v>
                </c:pt>
                <c:pt idx="232">
                  <c:v>1.4057326703703703</c:v>
                </c:pt>
                <c:pt idx="233">
                  <c:v>1.3769125339087547</c:v>
                </c:pt>
                <c:pt idx="234">
                  <c:v>1.355511848708487</c:v>
                </c:pt>
                <c:pt idx="235">
                  <c:v>1.3103675847665845</c:v>
                </c:pt>
                <c:pt idx="236">
                  <c:v>1.2757482634803921</c:v>
                </c:pt>
                <c:pt idx="237">
                  <c:v>1.2517801933904527</c:v>
                </c:pt>
                <c:pt idx="238">
                  <c:v>1.2345931461773698</c:v>
                </c:pt>
                <c:pt idx="239">
                  <c:v>1.2420046052471017</c:v>
                </c:pt>
                <c:pt idx="240">
                  <c:v>1.2509026825106642</c:v>
                </c:pt>
                <c:pt idx="241">
                  <c:v>1.2278344245742092</c:v>
                </c:pt>
                <c:pt idx="242">
                  <c:v>1.2359717959927139</c:v>
                </c:pt>
                <c:pt idx="243">
                  <c:v>1.2270799125683058</c:v>
                </c:pt>
                <c:pt idx="244">
                  <c:v>1.2263353252427185</c:v>
                </c:pt>
                <c:pt idx="245">
                  <c:v>1.2549856335141649</c:v>
                </c:pt>
                <c:pt idx="246">
                  <c:v>1.2527592433734938</c:v>
                </c:pt>
                <c:pt idx="247">
                  <c:v>1.2424666204819275</c:v>
                </c:pt>
                <c:pt idx="248">
                  <c:v>1.2548197084583081</c:v>
                </c:pt>
                <c:pt idx="249">
                  <c:v>1.2810298587672051</c:v>
                </c:pt>
                <c:pt idx="250">
                  <c:v>1.3658711907032182</c:v>
                </c:pt>
                <c:pt idx="251">
                  <c:v>1.4171578060678165</c:v>
                </c:pt>
                <c:pt idx="252">
                  <c:v>1.4755087862232779</c:v>
                </c:pt>
                <c:pt idx="253">
                  <c:v>1.5732312417061614</c:v>
                </c:pt>
                <c:pt idx="254">
                  <c:v>1.7141980850561134</c:v>
                </c:pt>
                <c:pt idx="255">
                  <c:v>2.3173451223529411</c:v>
                </c:pt>
                <c:pt idx="256">
                  <c:v>1.9398111684210526</c:v>
                </c:pt>
                <c:pt idx="257">
                  <c:v>1.8366864201287301</c:v>
                </c:pt>
                <c:pt idx="258">
                  <c:v>1.8006765105140183</c:v>
                </c:pt>
                <c:pt idx="259">
                  <c:v>1.7703755389082463</c:v>
                </c:pt>
                <c:pt idx="260">
                  <c:v>1.7666632889403588</c:v>
                </c:pt>
                <c:pt idx="261">
                  <c:v>1.7610099664157497</c:v>
                </c:pt>
                <c:pt idx="262">
                  <c:v>1.9782468629032257</c:v>
                </c:pt>
                <c:pt idx="263">
                  <c:v>2.0393987153536512</c:v>
                </c:pt>
                <c:pt idx="264">
                  <c:v>2.0695144052812857</c:v>
                </c:pt>
                <c:pt idx="265">
                  <c:v>2.1360687376861396</c:v>
                </c:pt>
                <c:pt idx="266">
                  <c:v>2.0974945318906602</c:v>
                </c:pt>
                <c:pt idx="267">
                  <c:v>2.0289332875000001</c:v>
                </c:pt>
                <c:pt idx="268">
                  <c:v>1.9321441612720045</c:v>
                </c:pt>
                <c:pt idx="269">
                  <c:v>1.8914986814058954</c:v>
                </c:pt>
                <c:pt idx="270">
                  <c:v>1.8488572735476594</c:v>
                </c:pt>
                <c:pt idx="271">
                  <c:v>1.8158506944288126</c:v>
                </c:pt>
                <c:pt idx="272">
                  <c:v>1.7294888692220967</c:v>
                </c:pt>
                <c:pt idx="273">
                  <c:v>1.7033470326944755</c:v>
                </c:pt>
                <c:pt idx="274">
                  <c:v>1.7610647220662548</c:v>
                </c:pt>
                <c:pt idx="275">
                  <c:v>1.6863111452702702</c:v>
                </c:pt>
                <c:pt idx="276">
                  <c:v>1.6405074061971832</c:v>
                </c:pt>
                <c:pt idx="277">
                  <c:v>1.5368648105975196</c:v>
                </c:pt>
                <c:pt idx="278">
                  <c:v>1.5425115959482274</c:v>
                </c:pt>
                <c:pt idx="279">
                  <c:v>1.5248281258426966</c:v>
                </c:pt>
                <c:pt idx="280">
                  <c:v>1.5301287495798319</c:v>
                </c:pt>
                <c:pt idx="281">
                  <c:v>1.5763925688789735</c:v>
                </c:pt>
                <c:pt idx="282">
                  <c:v>1.5814350896935931</c:v>
                </c:pt>
                <c:pt idx="283">
                  <c:v>1.5438606859688193</c:v>
                </c:pt>
                <c:pt idx="284">
                  <c:v>1.5282257744444441</c:v>
                </c:pt>
                <c:pt idx="285">
                  <c:v>1.5348105096952906</c:v>
                </c:pt>
                <c:pt idx="286">
                  <c:v>1.5849142853982299</c:v>
                </c:pt>
                <c:pt idx="287">
                  <c:v>1.6204795066225166</c:v>
                </c:pt>
                <c:pt idx="288">
                  <c:v>1.6420075272727273</c:v>
                </c:pt>
                <c:pt idx="289">
                  <c:v>1.7010569163916387</c:v>
                </c:pt>
                <c:pt idx="290">
                  <c:v>1.8660391631982474</c:v>
                </c:pt>
                <c:pt idx="291">
                  <c:v>2.1815843692810457</c:v>
                </c:pt>
                <c:pt idx="292">
                  <c:v>2.3439323828167482</c:v>
                </c:pt>
                <c:pt idx="293">
                  <c:v>1.9864986910480349</c:v>
                </c:pt>
                <c:pt idx="294">
                  <c:v>1.8309501279387643</c:v>
                </c:pt>
                <c:pt idx="295">
                  <c:v>1.7396355598033859</c:v>
                </c:pt>
                <c:pt idx="296">
                  <c:v>1.6994073696243874</c:v>
                </c:pt>
                <c:pt idx="297">
                  <c:v>1.6973304205962056</c:v>
                </c:pt>
                <c:pt idx="298">
                  <c:v>1.6931471896272285</c:v>
                </c:pt>
                <c:pt idx="299">
                  <c:v>1.712139607355327</c:v>
                </c:pt>
                <c:pt idx="300">
                  <c:v>1.7560724767567564</c:v>
                </c:pt>
                <c:pt idx="301">
                  <c:v>1.7894975309973047</c:v>
                </c:pt>
                <c:pt idx="302">
                  <c:v>1.9757163585614599</c:v>
                </c:pt>
                <c:pt idx="303">
                  <c:v>2.0368509244777719</c:v>
                </c:pt>
                <c:pt idx="304">
                  <c:v>2.0103189214323889</c:v>
                </c:pt>
                <c:pt idx="305">
                  <c:v>1.9784464343649943</c:v>
                </c:pt>
                <c:pt idx="306">
                  <c:v>1.9881934782146651</c:v>
                </c:pt>
                <c:pt idx="307">
                  <c:v>1.985994395976707</c:v>
                </c:pt>
                <c:pt idx="308">
                  <c:v>1.9826031686938126</c:v>
                </c:pt>
                <c:pt idx="309">
                  <c:v>2.0731506099365751</c:v>
                </c:pt>
                <c:pt idx="310">
                  <c:v>2.148900717597471</c:v>
                </c:pt>
                <c:pt idx="311">
                  <c:v>2.4075613228511528</c:v>
                </c:pt>
                <c:pt idx="312">
                  <c:v>2.493025287428273</c:v>
                </c:pt>
                <c:pt idx="313">
                  <c:v>2.4128104799165357</c:v>
                </c:pt>
                <c:pt idx="314">
                  <c:v>2.3682088194154489</c:v>
                </c:pt>
                <c:pt idx="315">
                  <c:v>2.4890295031185032</c:v>
                </c:pt>
                <c:pt idx="316">
                  <c:v>2.6266328928016569</c:v>
                </c:pt>
                <c:pt idx="317">
                  <c:v>2.6714210841507486</c:v>
                </c:pt>
                <c:pt idx="318">
                  <c:v>2.5668975165289254</c:v>
                </c:pt>
                <c:pt idx="319">
                  <c:v>2.5945547227671657</c:v>
                </c:pt>
                <c:pt idx="320">
                  <c:v>2.7213474633145198</c:v>
                </c:pt>
                <c:pt idx="321">
                  <c:v>2.8328969260581327</c:v>
                </c:pt>
                <c:pt idx="322">
                  <c:v>3.183627487927565</c:v>
                </c:pt>
                <c:pt idx="323">
                  <c:v>3.2192860733299846</c:v>
                </c:pt>
                <c:pt idx="324">
                  <c:v>3.0285413811206459</c:v>
                </c:pt>
                <c:pt idx="325">
                  <c:v>2.9657034598687528</c:v>
                </c:pt>
                <c:pt idx="326">
                  <c:v>2.9613184124435521</c:v>
                </c:pt>
                <c:pt idx="327">
                  <c:v>2.9659537141424273</c:v>
                </c:pt>
                <c:pt idx="328">
                  <c:v>2.9688315663495239</c:v>
                </c:pt>
                <c:pt idx="329">
                  <c:v>3.0720061644245136</c:v>
                </c:pt>
                <c:pt idx="330">
                  <c:v>3.1186260228514655</c:v>
                </c:pt>
                <c:pt idx="331">
                  <c:v>3.1036418493557978</c:v>
                </c:pt>
                <c:pt idx="332">
                  <c:v>3.1241078038442582</c:v>
                </c:pt>
                <c:pt idx="333">
                  <c:v>3.1725895377821391</c:v>
                </c:pt>
                <c:pt idx="334">
                  <c:v>3.0462132554240631</c:v>
                </c:pt>
                <c:pt idx="335">
                  <c:v>2.896587177810797</c:v>
                </c:pt>
                <c:pt idx="336">
                  <c:v>2.869778341584158</c:v>
                </c:pt>
                <c:pt idx="337">
                  <c:v>2.9563870605612994</c:v>
                </c:pt>
                <c:pt idx="338">
                  <c:v>2.8411087933856671</c:v>
                </c:pt>
                <c:pt idx="339">
                  <c:v>2.8982565148414006</c:v>
                </c:pt>
                <c:pt idx="340">
                  <c:v>2.9783811572035379</c:v>
                </c:pt>
                <c:pt idx="341">
                  <c:v>3.0287416514492187</c:v>
                </c:pt>
                <c:pt idx="342">
                  <c:v>3.0304418630746532</c:v>
                </c:pt>
                <c:pt idx="343">
                  <c:v>3.0163704517598457</c:v>
                </c:pt>
                <c:pt idx="344">
                  <c:v>3.0815520305583251</c:v>
                </c:pt>
                <c:pt idx="345">
                  <c:v>3.0958819398363722</c:v>
                </c:pt>
                <c:pt idx="346">
                  <c:v>3.167086715224865</c:v>
                </c:pt>
                <c:pt idx="347">
                  <c:v>3.2763651111429799</c:v>
                </c:pt>
                <c:pt idx="348">
                  <c:v>3.6687464630941875</c:v>
                </c:pt>
                <c:pt idx="349">
                  <c:v>3.7481846503818952</c:v>
                </c:pt>
                <c:pt idx="350">
                  <c:v>3.8388412406798191</c:v>
                </c:pt>
                <c:pt idx="351">
                  <c:v>3.8307295866696136</c:v>
                </c:pt>
                <c:pt idx="352">
                  <c:v>4.229882958847119</c:v>
                </c:pt>
                <c:pt idx="353">
                  <c:v>4.4209109244561615</c:v>
                </c:pt>
                <c:pt idx="354">
                  <c:v>4.7464964452994298</c:v>
                </c:pt>
                <c:pt idx="355">
                  <c:v>5.1507300818989901</c:v>
                </c:pt>
                <c:pt idx="356">
                  <c:v>5.1810742037111437</c:v>
                </c:pt>
                <c:pt idx="357">
                  <c:v>4.7066378773606461</c:v>
                </c:pt>
                <c:pt idx="358">
                  <c:v>4.4071001265550969</c:v>
                </c:pt>
                <c:pt idx="359">
                  <c:v>3.9863928514481901</c:v>
                </c:pt>
                <c:pt idx="360">
                  <c:v>3.4387451577036212</c:v>
                </c:pt>
                <c:pt idx="361">
                  <c:v>3.0447060114097573</c:v>
                </c:pt>
                <c:pt idx="362">
                  <c:v>2.889603033977719</c:v>
                </c:pt>
                <c:pt idx="363">
                  <c:v>2.8125595176418043</c:v>
                </c:pt>
                <c:pt idx="364">
                  <c:v>2.6637173665262708</c:v>
                </c:pt>
                <c:pt idx="365">
                  <c:v>2.7011997555345566</c:v>
                </c:pt>
                <c:pt idx="366">
                  <c:v>2.6857727220662655</c:v>
                </c:pt>
                <c:pt idx="367">
                  <c:v>2.7829848121420917</c:v>
                </c:pt>
                <c:pt idx="368">
                  <c:v>2.7872244367240104</c:v>
                </c:pt>
                <c:pt idx="369">
                  <c:v>2.8991452565619991</c:v>
                </c:pt>
                <c:pt idx="370">
                  <c:v>2.8867736951093526</c:v>
                </c:pt>
                <c:pt idx="371">
                  <c:v>2.9345014137980403</c:v>
                </c:pt>
                <c:pt idx="372">
                  <c:v>3.1348193100527535</c:v>
                </c:pt>
                <c:pt idx="373">
                  <c:v>3.1309434848422102</c:v>
                </c:pt>
                <c:pt idx="374">
                  <c:v>3.3298015862944164</c:v>
                </c:pt>
                <c:pt idx="375">
                  <c:v>3.2464760287369807</c:v>
                </c:pt>
                <c:pt idx="376">
                  <c:v>3.2656141741774896</c:v>
                </c:pt>
                <c:pt idx="377">
                  <c:v>3.3468215167223998</c:v>
                </c:pt>
                <c:pt idx="378">
                  <c:v>3.2721774982741954</c:v>
                </c:pt>
                <c:pt idx="379">
                  <c:v>3.1780278067578576</c:v>
                </c:pt>
                <c:pt idx="380">
                  <c:v>3.1406914363180989</c:v>
                </c:pt>
                <c:pt idx="381">
                  <c:v>3.1517889841824864</c:v>
                </c:pt>
                <c:pt idx="382">
                  <c:v>3.1645979887756273</c:v>
                </c:pt>
                <c:pt idx="383">
                  <c:v>3.2717389421781906</c:v>
                </c:pt>
                <c:pt idx="384">
                  <c:v>3.3835157192950498</c:v>
                </c:pt>
                <c:pt idx="385">
                  <c:v>3.5349362485939255</c:v>
                </c:pt>
                <c:pt idx="386">
                  <c:v>3.7684887131703042</c:v>
                </c:pt>
                <c:pt idx="387">
                  <c:v>3.9676089707883802</c:v>
                </c:pt>
                <c:pt idx="388">
                  <c:v>4.1879369251185858</c:v>
                </c:pt>
                <c:pt idx="389">
                  <c:v>4.3295718518650732</c:v>
                </c:pt>
                <c:pt idx="390">
                  <c:v>4.2496095780361731</c:v>
                </c:pt>
                <c:pt idx="391">
                  <c:v>4.1518924441518452</c:v>
                </c:pt>
                <c:pt idx="392">
                  <c:v>3.9948500889549452</c:v>
                </c:pt>
                <c:pt idx="393">
                  <c:v>3.962857050233076</c:v>
                </c:pt>
                <c:pt idx="394">
                  <c:v>3.9359583701461185</c:v>
                </c:pt>
                <c:pt idx="395">
                  <c:v>3.9203853248070555</c:v>
                </c:pt>
                <c:pt idx="396">
                  <c:v>3.9561324846259831</c:v>
                </c:pt>
                <c:pt idx="397">
                  <c:v>3.9165212201229624</c:v>
                </c:pt>
                <c:pt idx="398">
                  <c:v>3.9602031659791099</c:v>
                </c:pt>
                <c:pt idx="399">
                  <c:v>4.0655963113623521</c:v>
                </c:pt>
                <c:pt idx="400">
                  <c:v>4.1683806469370097</c:v>
                </c:pt>
                <c:pt idx="401">
                  <c:v>4.1069630400460557</c:v>
                </c:pt>
                <c:pt idx="402">
                  <c:v>4.000770226738136</c:v>
                </c:pt>
                <c:pt idx="403">
                  <c:v>3.7524650057328901</c:v>
                </c:pt>
                <c:pt idx="404">
                  <c:v>3.7305396319072113</c:v>
                </c:pt>
                <c:pt idx="405">
                  <c:v>3.8867268756199862</c:v>
                </c:pt>
                <c:pt idx="406">
                  <c:v>4.0333947685367573</c:v>
                </c:pt>
                <c:pt idx="407">
                  <c:v>4.0533734363601042</c:v>
                </c:pt>
                <c:pt idx="408">
                  <c:v>4.0599807305493822</c:v>
                </c:pt>
                <c:pt idx="409">
                  <c:v>4.0569198899996541</c:v>
                </c:pt>
                <c:pt idx="410">
                  <c:v>4.0472961617330272</c:v>
                </c:pt>
                <c:pt idx="411">
                  <c:v>4.1534985214909552</c:v>
                </c:pt>
                <c:pt idx="412">
                  <c:v>4.075513870510906</c:v>
                </c:pt>
                <c:pt idx="413">
                  <c:v>3.8961606436753846</c:v>
                </c:pt>
                <c:pt idx="414">
                  <c:v>3.788144797429871</c:v>
                </c:pt>
                <c:pt idx="415">
                  <c:v>3.7490988943737431</c:v>
                </c:pt>
                <c:pt idx="416">
                  <c:v>3.7794888433462659</c:v>
                </c:pt>
                <c:pt idx="417">
                  <c:v>3.8205699154122845</c:v>
                </c:pt>
                <c:pt idx="418">
                  <c:v>3.8590649232586607</c:v>
                </c:pt>
                <c:pt idx="419">
                  <c:v>3.8460336648146485</c:v>
                </c:pt>
                <c:pt idx="420">
                  <c:v>3.8382423577131637</c:v>
                </c:pt>
                <c:pt idx="421">
                  <c:v>3.9203313578627785</c:v>
                </c:pt>
                <c:pt idx="422">
                  <c:v>4.0473712975076026</c:v>
                </c:pt>
                <c:pt idx="423">
                  <c:v>4.2182263821985302</c:v>
                </c:pt>
                <c:pt idx="424">
                  <c:v>4.0891272648655983</c:v>
                </c:pt>
                <c:pt idx="425">
                  <c:v>3.9528735322099835</c:v>
                </c:pt>
                <c:pt idx="426">
                  <c:v>3.9322710987614173</c:v>
                </c:pt>
                <c:pt idx="427">
                  <c:v>3.8916639965234414</c:v>
                </c:pt>
                <c:pt idx="428">
                  <c:v>3.8609304456311451</c:v>
                </c:pt>
                <c:pt idx="429">
                  <c:v>3.8130928981333514</c:v>
                </c:pt>
                <c:pt idx="430">
                  <c:v>3.7427787141594027</c:v>
                </c:pt>
                <c:pt idx="431">
                  <c:v>3.6101212828896152</c:v>
                </c:pt>
                <c:pt idx="432">
                  <c:v>3.481289233375902</c:v>
                </c:pt>
                <c:pt idx="433">
                  <c:v>3.2390974676906419</c:v>
                </c:pt>
                <c:pt idx="434">
                  <c:v>2.9202101866748378</c:v>
                </c:pt>
                <c:pt idx="435">
                  <c:v>2.9694429870653947</c:v>
                </c:pt>
                <c:pt idx="436">
                  <c:v>3.1242571273515107</c:v>
                </c:pt>
                <c:pt idx="437">
                  <c:v>2.8469729124417329</c:v>
                </c:pt>
                <c:pt idx="438">
                  <c:v>2.8728160455259286</c:v>
                </c:pt>
                <c:pt idx="439">
                  <c:v>2.8199351983590466</c:v>
                </c:pt>
                <c:pt idx="440">
                  <c:v>2.7217895303153941</c:v>
                </c:pt>
                <c:pt idx="441">
                  <c:v>2.5024014059561717</c:v>
                </c:pt>
                <c:pt idx="442">
                  <c:v>2.4419628159620017</c:v>
                </c:pt>
                <c:pt idx="443">
                  <c:v>2.410571887253151</c:v>
                </c:pt>
                <c:pt idx="444">
                  <c:v>2.3578367970054801</c:v>
                </c:pt>
                <c:pt idx="445">
                  <c:v>2.1676508282186679</c:v>
                </c:pt>
                <c:pt idx="446">
                  <c:v>2.0194363626436855</c:v>
                </c:pt>
                <c:pt idx="447">
                  <c:v>1.9745740369446418</c:v>
                </c:pt>
                <c:pt idx="448">
                  <c:v>1.9974278892064561</c:v>
                </c:pt>
                <c:pt idx="449">
                  <c:v>2.0322302976265227</c:v>
                </c:pt>
                <c:pt idx="450">
                  <c:v>2.1379864638287738</c:v>
                </c:pt>
                <c:pt idx="451">
                  <c:v>2.192504349602137</c:v>
                </c:pt>
                <c:pt idx="452">
                  <c:v>2.1679458154372209</c:v>
                </c:pt>
                <c:pt idx="453">
                  <c:v>2.1056192050802949</c:v>
                </c:pt>
                <c:pt idx="454">
                  <c:v>2.1491208720259585</c:v>
                </c:pt>
                <c:pt idx="455">
                  <c:v>2.3089934119728932</c:v>
                </c:pt>
                <c:pt idx="456">
                  <c:v>2.2721435423440668</c:v>
                </c:pt>
                <c:pt idx="457">
                  <c:v>2.4079681986948605</c:v>
                </c:pt>
                <c:pt idx="458">
                  <c:v>2.5052071646627136</c:v>
                </c:pt>
                <c:pt idx="459">
                  <c:v>2.5618889999999999</c:v>
                </c:pt>
                <c:pt idx="460">
                  <c:v>2.5971772958329855</c:v>
                </c:pt>
                <c:pt idx="461">
                  <c:v>2.5592634319202263</c:v>
                </c:pt>
                <c:pt idx="462">
                  <c:v>2.5677898059300399</c:v>
                </c:pt>
                <c:pt idx="463">
                  <c:v>2.5613104491726979</c:v>
                </c:pt>
                <c:pt idx="464">
                  <c:v>2.576790064254745</c:v>
                </c:pt>
                <c:pt idx="465">
                  <c:v>2.5883188347942117</c:v>
                </c:pt>
                <c:pt idx="466">
                  <c:v>2.5903450235170431</c:v>
                </c:pt>
                <c:pt idx="467">
                  <c:v>2.6212833710844077</c:v>
                </c:pt>
                <c:pt idx="468">
                  <c:v>2.6605987321946367</c:v>
                </c:pt>
                <c:pt idx="469">
                  <c:v>2.6812067377342541</c:v>
                </c:pt>
                <c:pt idx="470">
                  <c:v>2.7198671887322829</c:v>
                </c:pt>
                <c:pt idx="471">
                  <c:v>2.6839199513359366</c:v>
                </c:pt>
                <c:pt idx="472">
                  <c:v>2.6619620699519757</c:v>
                </c:pt>
                <c:pt idx="473">
                  <c:v>2.5983008480286469</c:v>
                </c:pt>
                <c:pt idx="474">
                  <c:v>2.6036610886051061</c:v>
                </c:pt>
                <c:pt idx="475">
                  <c:v>2.5942151178234938</c:v>
                </c:pt>
                <c:pt idx="476">
                  <c:v>2.5985219157371851</c:v>
                </c:pt>
                <c:pt idx="477">
                  <c:v>2.6053576646266383</c:v>
                </c:pt>
                <c:pt idx="478">
                  <c:v>2.6089458814617652</c:v>
                </c:pt>
                <c:pt idx="479">
                  <c:v>2.6486732235378003</c:v>
                </c:pt>
                <c:pt idx="480">
                  <c:v>2.6883554787626212</c:v>
                </c:pt>
                <c:pt idx="481">
                  <c:v>2.7222529693596629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74240"/>
        <c:axId val="279474800"/>
      </c:lineChart>
      <c:dateAx>
        <c:axId val="27947424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7480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79474800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74240"/>
        <c:crosses val="autoZero"/>
        <c:crossBetween val="between"/>
        <c:majorUnit val="0.5"/>
      </c:valAx>
      <c:dateAx>
        <c:axId val="2794753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79475920"/>
        <c:crosses val="autoZero"/>
        <c:auto val="1"/>
        <c:lblOffset val="100"/>
        <c:baseTimeUnit val="months"/>
      </c:dateAx>
      <c:valAx>
        <c:axId val="279475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94753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Gas-A'!$E$41:$E$92</c:f>
              <c:numCache>
                <c:formatCode>General</c:formatCode>
                <c:ptCount val="52"/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9481520"/>
        <c:axId val="2794820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Gas-A'!$C$41:$C$92</c:f>
              <c:numCache>
                <c:formatCode>0.00</c:formatCode>
                <c:ptCount val="52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10.364662174999999</c:v>
                </c:pt>
                <c:pt idx="49">
                  <c:v>10.193560575999999</c:v>
                </c:pt>
                <c:pt idx="50">
                  <c:v>11.214475449</c:v>
                </c:pt>
                <c:pt idx="51">
                  <c:v>11.373238645000001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Gas-A'!$A$96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Gas-A'!$D$41:$D$92</c:f>
              <c:numCache>
                <c:formatCode>0.00</c:formatCode>
                <c:ptCount val="52"/>
                <c:pt idx="0">
                  <c:v>7.6001643113772444</c:v>
                </c:pt>
                <c:pt idx="1">
                  <c:v>7.2944105747126438</c:v>
                </c:pt>
                <c:pt idx="2">
                  <c:v>6.9832782016348771</c:v>
                </c:pt>
                <c:pt idx="3">
                  <c:v>6.856948402061855</c:v>
                </c:pt>
                <c:pt idx="4">
                  <c:v>6.9307291358024683</c:v>
                </c:pt>
                <c:pt idx="5">
                  <c:v>7.0655373684210518</c:v>
                </c:pt>
                <c:pt idx="6">
                  <c:v>7.0915774324324321</c:v>
                </c:pt>
                <c:pt idx="7">
                  <c:v>7.0798690872210948</c:v>
                </c:pt>
                <c:pt idx="8">
                  <c:v>7.7543996655829064</c:v>
                </c:pt>
                <c:pt idx="9">
                  <c:v>8.4885729977077773</c:v>
                </c:pt>
                <c:pt idx="10">
                  <c:v>9.4626313444626753</c:v>
                </c:pt>
                <c:pt idx="11">
                  <c:v>9.5774750082535309</c:v>
                </c:pt>
                <c:pt idx="12">
                  <c:v>10.021101575246938</c:v>
                </c:pt>
                <c:pt idx="13">
                  <c:v>10.902963738664386</c:v>
                </c:pt>
                <c:pt idx="14">
                  <c:v>11.284198174808783</c:v>
                </c:pt>
                <c:pt idx="15">
                  <c:v>12.776547176938523</c:v>
                </c:pt>
                <c:pt idx="16">
                  <c:v>14.800074099713951</c:v>
                </c:pt>
                <c:pt idx="17">
                  <c:v>14.370502987419819</c:v>
                </c:pt>
                <c:pt idx="18">
                  <c:v>13.884026541341228</c:v>
                </c:pt>
                <c:pt idx="19">
                  <c:v>12.972591021750889</c:v>
                </c:pt>
                <c:pt idx="20">
                  <c:v>11.914699492146477</c:v>
                </c:pt>
                <c:pt idx="21">
                  <c:v>11.289493939878573</c:v>
                </c:pt>
                <c:pt idx="22">
                  <c:v>11.100697548929791</c:v>
                </c:pt>
                <c:pt idx="23">
                  <c:v>10.828407262188025</c:v>
                </c:pt>
                <c:pt idx="24">
                  <c:v>10.440435427212869</c:v>
                </c:pt>
                <c:pt idx="25">
                  <c:v>10.247869675803972</c:v>
                </c:pt>
                <c:pt idx="26">
                  <c:v>10.417493197790643</c:v>
                </c:pt>
                <c:pt idx="27">
                  <c:v>10.547936985024117</c:v>
                </c:pt>
                <c:pt idx="28">
                  <c:v>9.7134094056184708</c:v>
                </c:pt>
                <c:pt idx="29">
                  <c:v>9.8800071137151608</c:v>
                </c:pt>
                <c:pt idx="30">
                  <c:v>10.561994985396915</c:v>
                </c:pt>
                <c:pt idx="31">
                  <c:v>10.220366922451584</c:v>
                </c:pt>
                <c:pt idx="32">
                  <c:v>9.8096375992047147</c:v>
                </c:pt>
                <c:pt idx="33">
                  <c:v>11.011706733336988</c:v>
                </c:pt>
                <c:pt idx="34">
                  <c:v>13.277692900434653</c:v>
                </c:pt>
                <c:pt idx="35">
                  <c:v>10.716177012614608</c:v>
                </c:pt>
                <c:pt idx="36">
                  <c:v>12.777182616024712</c:v>
                </c:pt>
                <c:pt idx="37">
                  <c:v>13.890904292447212</c:v>
                </c:pt>
                <c:pt idx="38">
                  <c:v>15.875030364331531</c:v>
                </c:pt>
                <c:pt idx="39">
                  <c:v>16.629625179627173</c:v>
                </c:pt>
                <c:pt idx="40">
                  <c:v>15.402124741358465</c:v>
                </c:pt>
                <c:pt idx="41">
                  <c:v>15.756866626588142</c:v>
                </c:pt>
                <c:pt idx="42">
                  <c:v>13.813454654156569</c:v>
                </c:pt>
                <c:pt idx="43">
                  <c:v>12.749415897108673</c:v>
                </c:pt>
                <c:pt idx="44">
                  <c:v>11.96622751153695</c:v>
                </c:pt>
                <c:pt idx="45">
                  <c:v>11.324372988462114</c:v>
                </c:pt>
                <c:pt idx="46">
                  <c:v>10.785326135650642</c:v>
                </c:pt>
                <c:pt idx="47">
                  <c:v>11.280767373758261</c:v>
                </c:pt>
                <c:pt idx="48">
                  <c:v>10.674603965461474</c:v>
                </c:pt>
                <c:pt idx="49">
                  <c:v>10.367216966124165</c:v>
                </c:pt>
                <c:pt idx="50">
                  <c:v>11.137424039068847</c:v>
                </c:pt>
                <c:pt idx="51">
                  <c:v>11.058213264220436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80400"/>
        <c:axId val="279480960"/>
      </c:lineChart>
      <c:catAx>
        <c:axId val="27948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809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79480960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80400"/>
        <c:crosses val="autoZero"/>
        <c:crossBetween val="between"/>
      </c:valAx>
      <c:catAx>
        <c:axId val="27948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9482080"/>
        <c:crosses val="autoZero"/>
        <c:auto val="1"/>
        <c:lblAlgn val="ctr"/>
        <c:lblOffset val="100"/>
        <c:noMultiLvlLbl val="0"/>
      </c:catAx>
      <c:valAx>
        <c:axId val="27948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9481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Gas-Q'!$E$41:$E$192</c:f>
              <c:numCache>
                <c:formatCode>General</c:formatCode>
                <c:ptCount val="152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9488240"/>
        <c:axId val="27948880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Gas-Q'!$C$41:$C$192</c:f>
              <c:numCache>
                <c:formatCode>0.00</c:formatCode>
                <c:ptCount val="152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9.2904614117000008</c:v>
                </c:pt>
                <c:pt idx="137">
                  <c:v>12.019815071</c:v>
                </c:pt>
                <c:pt idx="138">
                  <c:v>16.517115072999999</c:v>
                </c:pt>
                <c:pt idx="139">
                  <c:v>10.084025248</c:v>
                </c:pt>
                <c:pt idx="140">
                  <c:v>8.5311971083000007</c:v>
                </c:pt>
                <c:pt idx="141">
                  <c:v>11.157700008999999</c:v>
                </c:pt>
                <c:pt idx="142">
                  <c:v>16.989594713999999</c:v>
                </c:pt>
                <c:pt idx="143">
                  <c:v>10.640301718</c:v>
                </c:pt>
                <c:pt idx="144">
                  <c:v>10.090445978</c:v>
                </c:pt>
                <c:pt idx="145">
                  <c:v>12.514458224</c:v>
                </c:pt>
                <c:pt idx="146">
                  <c:v>16.837903300000001</c:v>
                </c:pt>
                <c:pt idx="147">
                  <c:v>11.012858489999999</c:v>
                </c:pt>
                <c:pt idx="148">
                  <c:v>10.171538384</c:v>
                </c:pt>
                <c:pt idx="149">
                  <c:v>12.772684742999999</c:v>
                </c:pt>
                <c:pt idx="150">
                  <c:v>17.163224187000001</c:v>
                </c:pt>
                <c:pt idx="151">
                  <c:v>11.271430253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Gas-Q'!$A$197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Gas-Q'!$D$41:$D$192</c:f>
              <c:numCache>
                <c:formatCode>0.00</c:formatCode>
                <c:ptCount val="152"/>
                <c:pt idx="0">
                  <c:v>11.074526743119016</c:v>
                </c:pt>
                <c:pt idx="1">
                  <c:v>11.442950580870987</c:v>
                </c:pt>
                <c:pt idx="2">
                  <c:v>11.546156837272395</c:v>
                </c:pt>
                <c:pt idx="3">
                  <c:v>11.802959389612154</c:v>
                </c:pt>
                <c:pt idx="4">
                  <c:v>12.123271401666978</c:v>
                </c:pt>
                <c:pt idx="5">
                  <c:v>12.745400130780956</c:v>
                </c:pt>
                <c:pt idx="6">
                  <c:v>13.229094745373715</c:v>
                </c:pt>
                <c:pt idx="7">
                  <c:v>14.220976301482811</c:v>
                </c:pt>
                <c:pt idx="8">
                  <c:v>14.699441981097511</c:v>
                </c:pt>
                <c:pt idx="9">
                  <c:v>15.107740114639993</c:v>
                </c:pt>
                <c:pt idx="10">
                  <c:v>15.10266501280595</c:v>
                </c:pt>
                <c:pt idx="11">
                  <c:v>14.915298689287035</c:v>
                </c:pt>
                <c:pt idx="12">
                  <c:v>13.897053094376783</c:v>
                </c:pt>
                <c:pt idx="13">
                  <c:v>14.631974608938409</c:v>
                </c:pt>
                <c:pt idx="14">
                  <c:v>16.759254500519319</c:v>
                </c:pt>
                <c:pt idx="15">
                  <c:v>14.501415014243507</c:v>
                </c:pt>
                <c:pt idx="16">
                  <c:v>13.625983393898514</c:v>
                </c:pt>
                <c:pt idx="17">
                  <c:v>14.606078378103202</c:v>
                </c:pt>
                <c:pt idx="18">
                  <c:v>16.085033853115199</c:v>
                </c:pt>
                <c:pt idx="19">
                  <c:v>13.319503402738281</c:v>
                </c:pt>
                <c:pt idx="20">
                  <c:v>12.621951911651943</c:v>
                </c:pt>
                <c:pt idx="21">
                  <c:v>13.747151270219293</c:v>
                </c:pt>
                <c:pt idx="22">
                  <c:v>15.281011234251244</c:v>
                </c:pt>
                <c:pt idx="23">
                  <c:v>12.321768959981144</c:v>
                </c:pt>
                <c:pt idx="24">
                  <c:v>11.638551837656237</c:v>
                </c:pt>
                <c:pt idx="25">
                  <c:v>12.558730080877702</c:v>
                </c:pt>
                <c:pt idx="26">
                  <c:v>14.4210685866463</c:v>
                </c:pt>
                <c:pt idx="27">
                  <c:v>11.333213132695445</c:v>
                </c:pt>
                <c:pt idx="28">
                  <c:v>10.731730558464035</c:v>
                </c:pt>
                <c:pt idx="29">
                  <c:v>11.899275899044012</c:v>
                </c:pt>
                <c:pt idx="30">
                  <c:v>13.976488724598646</c:v>
                </c:pt>
                <c:pt idx="31">
                  <c:v>11.253863293728417</c:v>
                </c:pt>
                <c:pt idx="32">
                  <c:v>10.856620081679608</c:v>
                </c:pt>
                <c:pt idx="33">
                  <c:v>11.562483267963508</c:v>
                </c:pt>
                <c:pt idx="34">
                  <c:v>13.562881902508211</c:v>
                </c:pt>
                <c:pt idx="35">
                  <c:v>10.657758887663338</c:v>
                </c:pt>
                <c:pt idx="36">
                  <c:v>10.577837775567971</c:v>
                </c:pt>
                <c:pt idx="37">
                  <c:v>11.200731799171356</c:v>
                </c:pt>
                <c:pt idx="38">
                  <c:v>12.997250374059441</c:v>
                </c:pt>
                <c:pt idx="39">
                  <c:v>10.460231748602816</c:v>
                </c:pt>
                <c:pt idx="40">
                  <c:v>10.075238071201259</c:v>
                </c:pt>
                <c:pt idx="41">
                  <c:v>11.211510598051376</c:v>
                </c:pt>
                <c:pt idx="42">
                  <c:v>12.790410015892919</c:v>
                </c:pt>
                <c:pt idx="43">
                  <c:v>9.96942364540085</c:v>
                </c:pt>
                <c:pt idx="44">
                  <c:v>9.7251675806689679</c:v>
                </c:pt>
                <c:pt idx="45">
                  <c:v>10.501663187020592</c:v>
                </c:pt>
                <c:pt idx="46">
                  <c:v>12.629857005187182</c:v>
                </c:pt>
                <c:pt idx="47">
                  <c:v>10.246115492986823</c:v>
                </c:pt>
                <c:pt idx="48">
                  <c:v>9.7445360993319206</c:v>
                </c:pt>
                <c:pt idx="49">
                  <c:v>10.992919674129018</c:v>
                </c:pt>
                <c:pt idx="50">
                  <c:v>13.325088991145812</c:v>
                </c:pt>
                <c:pt idx="51">
                  <c:v>10.420347659894356</c:v>
                </c:pt>
                <c:pt idx="52">
                  <c:v>10.090071816285937</c:v>
                </c:pt>
                <c:pt idx="53">
                  <c:v>11.384004221732541</c:v>
                </c:pt>
                <c:pt idx="54">
                  <c:v>13.194526578397276</c:v>
                </c:pt>
                <c:pt idx="55">
                  <c:v>10.213460007718481</c:v>
                </c:pt>
                <c:pt idx="56">
                  <c:v>9.4094233789896187</c:v>
                </c:pt>
                <c:pt idx="57">
                  <c:v>10.399179923117588</c:v>
                </c:pt>
                <c:pt idx="58">
                  <c:v>12.584809750488589</c:v>
                </c:pt>
                <c:pt idx="59">
                  <c:v>9.0885875332599255</c:v>
                </c:pt>
                <c:pt idx="60">
                  <c:v>9.1032855231048391</c:v>
                </c:pt>
                <c:pt idx="61">
                  <c:v>10.486520718015635</c:v>
                </c:pt>
                <c:pt idx="62">
                  <c:v>13.085235592734753</c:v>
                </c:pt>
                <c:pt idx="63">
                  <c:v>10.047060035438793</c:v>
                </c:pt>
                <c:pt idx="64">
                  <c:v>10.241188417513394</c:v>
                </c:pt>
                <c:pt idx="65">
                  <c:v>10.610825666559137</c:v>
                </c:pt>
                <c:pt idx="66">
                  <c:v>13.458984714921973</c:v>
                </c:pt>
                <c:pt idx="67">
                  <c:v>10.316336912329337</c:v>
                </c:pt>
                <c:pt idx="68">
                  <c:v>9.6033987779040295</c:v>
                </c:pt>
                <c:pt idx="69">
                  <c:v>11.103585675651221</c:v>
                </c:pt>
                <c:pt idx="70">
                  <c:v>13.293732048363934</c:v>
                </c:pt>
                <c:pt idx="71">
                  <c:v>9.8574816344092628</c:v>
                </c:pt>
                <c:pt idx="72">
                  <c:v>9.0468374048233589</c:v>
                </c:pt>
                <c:pt idx="73">
                  <c:v>10.339909686677847</c:v>
                </c:pt>
                <c:pt idx="74">
                  <c:v>12.925245479726865</c:v>
                </c:pt>
                <c:pt idx="75">
                  <c:v>9.9872891226707132</c:v>
                </c:pt>
                <c:pt idx="76">
                  <c:v>9.4217772688894872</c:v>
                </c:pt>
                <c:pt idx="77">
                  <c:v>11.328313152194387</c:v>
                </c:pt>
                <c:pt idx="78">
                  <c:v>14.470740524299643</c:v>
                </c:pt>
                <c:pt idx="79">
                  <c:v>12.177960832444745</c:v>
                </c:pt>
                <c:pt idx="80">
                  <c:v>14.00012669226329</c:v>
                </c:pt>
                <c:pt idx="81">
                  <c:v>14.753115355879263</c:v>
                </c:pt>
                <c:pt idx="82">
                  <c:v>14.773610269660175</c:v>
                </c:pt>
                <c:pt idx="83">
                  <c:v>10.571978631474629</c:v>
                </c:pt>
                <c:pt idx="84">
                  <c:v>9.9332295789114617</c:v>
                </c:pt>
                <c:pt idx="85">
                  <c:v>11.288774179382063</c:v>
                </c:pt>
                <c:pt idx="86">
                  <c:v>13.965925716726996</c:v>
                </c:pt>
                <c:pt idx="87">
                  <c:v>10.801060155910866</c:v>
                </c:pt>
                <c:pt idx="88">
                  <c:v>11.646488108678284</c:v>
                </c:pt>
                <c:pt idx="89">
                  <c:v>14.305383566141986</c:v>
                </c:pt>
                <c:pt idx="90">
                  <c:v>16.708925614538259</c:v>
                </c:pt>
                <c:pt idx="91">
                  <c:v>12.889870613218475</c:v>
                </c:pt>
                <c:pt idx="92">
                  <c:v>12.862027342147218</c:v>
                </c:pt>
                <c:pt idx="93">
                  <c:v>14.727965928588189</c:v>
                </c:pt>
                <c:pt idx="94">
                  <c:v>17.435605810099197</c:v>
                </c:pt>
                <c:pt idx="95">
                  <c:v>14.399922135885653</c:v>
                </c:pt>
                <c:pt idx="96">
                  <c:v>13.795774846700706</c:v>
                </c:pt>
                <c:pt idx="97">
                  <c:v>15.781885084685639</c:v>
                </c:pt>
                <c:pt idx="98">
                  <c:v>19.413041059141072</c:v>
                </c:pt>
                <c:pt idx="99">
                  <c:v>18.658948991185262</c:v>
                </c:pt>
                <c:pt idx="100">
                  <c:v>17.205172682839869</c:v>
                </c:pt>
                <c:pt idx="101">
                  <c:v>16.934864463107875</c:v>
                </c:pt>
                <c:pt idx="102">
                  <c:v>19.053272701215658</c:v>
                </c:pt>
                <c:pt idx="103">
                  <c:v>15.07963062500076</c:v>
                </c:pt>
                <c:pt idx="104">
                  <c:v>14.723313273229865</c:v>
                </c:pt>
                <c:pt idx="105">
                  <c:v>16.817431795445362</c:v>
                </c:pt>
                <c:pt idx="106">
                  <c:v>19.345909197134645</c:v>
                </c:pt>
                <c:pt idx="107">
                  <c:v>14.910762327360649</c:v>
                </c:pt>
                <c:pt idx="108">
                  <c:v>14.460786450803262</c:v>
                </c:pt>
                <c:pt idx="109">
                  <c:v>17.984405846780263</c:v>
                </c:pt>
                <c:pt idx="110">
                  <c:v>22.055686399721477</c:v>
                </c:pt>
                <c:pt idx="111">
                  <c:v>15.445326819410043</c:v>
                </c:pt>
                <c:pt idx="112">
                  <c:v>14.115099806572559</c:v>
                </c:pt>
                <c:pt idx="113">
                  <c:v>14.291324101202694</c:v>
                </c:pt>
                <c:pt idx="114">
                  <c:v>17.248365624160531</c:v>
                </c:pt>
                <c:pt idx="115">
                  <c:v>12.317165609064286</c:v>
                </c:pt>
                <c:pt idx="116">
                  <c:v>12.029027294869685</c:v>
                </c:pt>
                <c:pt idx="117">
                  <c:v>14.516092686837849</c:v>
                </c:pt>
                <c:pt idx="118">
                  <c:v>18.085080290619743</c:v>
                </c:pt>
                <c:pt idx="119">
                  <c:v>11.897394401474862</c:v>
                </c:pt>
                <c:pt idx="120">
                  <c:v>11.118050505780602</c:v>
                </c:pt>
                <c:pt idx="121">
                  <c:v>13.382777331997429</c:v>
                </c:pt>
                <c:pt idx="122">
                  <c:v>17.419268706764189</c:v>
                </c:pt>
                <c:pt idx="123">
                  <c:v>11.436452247486812</c:v>
                </c:pt>
                <c:pt idx="124">
                  <c:v>10.407526260868847</c:v>
                </c:pt>
                <c:pt idx="125">
                  <c:v>12.935892290459782</c:v>
                </c:pt>
                <c:pt idx="126">
                  <c:v>16.150140804069487</c:v>
                </c:pt>
                <c:pt idx="127">
                  <c:v>10.748320597301488</c:v>
                </c:pt>
                <c:pt idx="128">
                  <c:v>9.7017776692053772</c:v>
                </c:pt>
                <c:pt idx="129">
                  <c:v>12.512965524870109</c:v>
                </c:pt>
                <c:pt idx="130">
                  <c:v>16.880004150962769</c:v>
                </c:pt>
                <c:pt idx="131">
                  <c:v>10.30088793264926</c:v>
                </c:pt>
                <c:pt idx="132">
                  <c:v>10.16831094093167</c:v>
                </c:pt>
                <c:pt idx="133">
                  <c:v>13.512093670310907</c:v>
                </c:pt>
                <c:pt idx="134">
                  <c:v>17.425139294907826</c:v>
                </c:pt>
                <c:pt idx="135">
                  <c:v>10.831640004349705</c:v>
                </c:pt>
                <c:pt idx="136">
                  <c:v>9.632737276410527</c:v>
                </c:pt>
                <c:pt idx="137">
                  <c:v>12.387780815611217</c:v>
                </c:pt>
                <c:pt idx="138">
                  <c:v>16.964735967004991</c:v>
                </c:pt>
                <c:pt idx="139">
                  <c:v>10.337499513176027</c:v>
                </c:pt>
                <c:pt idx="140">
                  <c:v>8.7524765200621406</c:v>
                </c:pt>
                <c:pt idx="141">
                  <c:v>11.375922995558643</c:v>
                </c:pt>
                <c:pt idx="142">
                  <c:v>17.251904992288964</c:v>
                </c:pt>
                <c:pt idx="143">
                  <c:v>10.718899211470378</c:v>
                </c:pt>
                <c:pt idx="144">
                  <c:v>10.092012459384883</c:v>
                </c:pt>
                <c:pt idx="145">
                  <c:v>12.466639565064973</c:v>
                </c:pt>
                <c:pt idx="146">
                  <c:v>16.679620991530353</c:v>
                </c:pt>
                <c:pt idx="147">
                  <c:v>10.855423358932333</c:v>
                </c:pt>
                <c:pt idx="148">
                  <c:v>9.9706124200802666</c:v>
                </c:pt>
                <c:pt idx="149">
                  <c:v>12.457004329709157</c:v>
                </c:pt>
                <c:pt idx="150">
                  <c:v>16.644903243947727</c:v>
                </c:pt>
                <c:pt idx="151">
                  <c:v>10.86593211342619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87120"/>
        <c:axId val="279487680"/>
      </c:lineChart>
      <c:catAx>
        <c:axId val="2794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8768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79487680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87120"/>
        <c:crosses val="autoZero"/>
        <c:crossBetween val="between"/>
        <c:majorUnit val="2"/>
      </c:valAx>
      <c:catAx>
        <c:axId val="27948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9488800"/>
        <c:crosses val="autoZero"/>
        <c:auto val="1"/>
        <c:lblAlgn val="ctr"/>
        <c:lblOffset val="100"/>
        <c:noMultiLvlLbl val="0"/>
      </c:catAx>
      <c:valAx>
        <c:axId val="2794888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94882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Gas-M'!$E$41:$E$496</c:f>
              <c:numCache>
                <c:formatCode>General</c:formatCode>
                <c:ptCount val="456"/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9494960"/>
        <c:axId val="279495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Gas-M'!$C$41:$C$496</c:f>
              <c:numCache>
                <c:formatCode>0.00</c:formatCode>
                <c:ptCount val="456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10.44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16.89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8.3000000000000007</c:v>
                </c:pt>
                <c:pt idx="421">
                  <c:v>8.3800000000000008</c:v>
                </c:pt>
                <c:pt idx="422">
                  <c:v>9.2100000000000009</c:v>
                </c:pt>
                <c:pt idx="423">
                  <c:v>9.65</c:v>
                </c:pt>
                <c:pt idx="424">
                  <c:v>11.61</c:v>
                </c:pt>
                <c:pt idx="425">
                  <c:v>14.47</c:v>
                </c:pt>
                <c:pt idx="426">
                  <c:v>16.579999999999998</c:v>
                </c:pt>
                <c:pt idx="427">
                  <c:v>17.63</c:v>
                </c:pt>
                <c:pt idx="428">
                  <c:v>16.8</c:v>
                </c:pt>
                <c:pt idx="429">
                  <c:v>13.74</c:v>
                </c:pt>
                <c:pt idx="430">
                  <c:v>10.76</c:v>
                </c:pt>
                <c:pt idx="431">
                  <c:v>9.8132370000000009</c:v>
                </c:pt>
                <c:pt idx="432">
                  <c:v>10.1983</c:v>
                </c:pt>
                <c:pt idx="433">
                  <c:v>9.8720669999999995</c:v>
                </c:pt>
                <c:pt idx="434">
                  <c:v>10.225770000000001</c:v>
                </c:pt>
                <c:pt idx="435">
                  <c:v>11.111269999999999</c:v>
                </c:pt>
                <c:pt idx="436">
                  <c:v>13.0837</c:v>
                </c:pt>
                <c:pt idx="437">
                  <c:v>15.398870000000001</c:v>
                </c:pt>
                <c:pt idx="438">
                  <c:v>16.615259999999999</c:v>
                </c:pt>
                <c:pt idx="439">
                  <c:v>17.446429999999999</c:v>
                </c:pt>
                <c:pt idx="440">
                  <c:v>16.494810000000001</c:v>
                </c:pt>
                <c:pt idx="441">
                  <c:v>13.49583</c:v>
                </c:pt>
                <c:pt idx="442">
                  <c:v>11.117000000000001</c:v>
                </c:pt>
                <c:pt idx="443">
                  <c:v>10.23742</c:v>
                </c:pt>
                <c:pt idx="444">
                  <c:v>10.048310000000001</c:v>
                </c:pt>
                <c:pt idx="445">
                  <c:v>10.112299999999999</c:v>
                </c:pt>
                <c:pt idx="446">
                  <c:v>10.440709999999999</c:v>
                </c:pt>
                <c:pt idx="447">
                  <c:v>11.35529</c:v>
                </c:pt>
                <c:pt idx="448">
                  <c:v>13.36858</c:v>
                </c:pt>
                <c:pt idx="449">
                  <c:v>15.692629999999999</c:v>
                </c:pt>
                <c:pt idx="450">
                  <c:v>16.923449999999999</c:v>
                </c:pt>
                <c:pt idx="451">
                  <c:v>17.79383</c:v>
                </c:pt>
                <c:pt idx="452">
                  <c:v>16.817240000000002</c:v>
                </c:pt>
                <c:pt idx="453">
                  <c:v>13.798019999999999</c:v>
                </c:pt>
                <c:pt idx="454">
                  <c:v>11.380039999999999</c:v>
                </c:pt>
                <c:pt idx="455">
                  <c:v>10.48146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Gas-M'!$A$501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Gas-M'!$D$41:$D$496</c:f>
              <c:numCache>
                <c:formatCode>0.00</c:formatCode>
                <c:ptCount val="456"/>
                <c:pt idx="0">
                  <c:v>11.028484724770641</c:v>
                </c:pt>
                <c:pt idx="1">
                  <c:v>11.06690884090909</c:v>
                </c:pt>
                <c:pt idx="2">
                  <c:v>11.184805101580134</c:v>
                </c:pt>
                <c:pt idx="3">
                  <c:v>11.259010572390572</c:v>
                </c:pt>
                <c:pt idx="4">
                  <c:v>11.67349652173913</c:v>
                </c:pt>
                <c:pt idx="5">
                  <c:v>11.597275801104971</c:v>
                </c:pt>
                <c:pt idx="6">
                  <c:v>11.523880918032788</c:v>
                </c:pt>
                <c:pt idx="7">
                  <c:v>11.383443167028197</c:v>
                </c:pt>
                <c:pt idx="8">
                  <c:v>11.719091664876474</c:v>
                </c:pt>
                <c:pt idx="9">
                  <c:v>11.759849036402569</c:v>
                </c:pt>
                <c:pt idx="10">
                  <c:v>11.787765095948826</c:v>
                </c:pt>
                <c:pt idx="11">
                  <c:v>11.80206174282678</c:v>
                </c:pt>
                <c:pt idx="12">
                  <c:v>12.02311684322034</c:v>
                </c:pt>
                <c:pt idx="13">
                  <c:v>12.088125850052799</c:v>
                </c:pt>
                <c:pt idx="14">
                  <c:v>12.320094149947202</c:v>
                </c:pt>
                <c:pt idx="15">
                  <c:v>12.486731494736842</c:v>
                </c:pt>
                <c:pt idx="16">
                  <c:v>13.158550302398332</c:v>
                </c:pt>
                <c:pt idx="17">
                  <c:v>13.084818969072163</c:v>
                </c:pt>
                <c:pt idx="18">
                  <c:v>13.092819548717948</c:v>
                </c:pt>
                <c:pt idx="19">
                  <c:v>13.066017461617195</c:v>
                </c:pt>
                <c:pt idx="20">
                  <c:v>13.515708311156601</c:v>
                </c:pt>
                <c:pt idx="21">
                  <c:v>14.082622344546381</c:v>
                </c:pt>
                <c:pt idx="22">
                  <c:v>14.146805061224487</c:v>
                </c:pt>
                <c:pt idx="23">
                  <c:v>14.340141535312179</c:v>
                </c:pt>
                <c:pt idx="24">
                  <c:v>14.610027497446374</c:v>
                </c:pt>
                <c:pt idx="25">
                  <c:v>14.620025653061223</c:v>
                </c:pt>
                <c:pt idx="26">
                  <c:v>14.9285749235474</c:v>
                </c:pt>
                <c:pt idx="27">
                  <c:v>14.971033724696355</c:v>
                </c:pt>
                <c:pt idx="28">
                  <c:v>15.304347620967741</c:v>
                </c:pt>
                <c:pt idx="29">
                  <c:v>15.224443058350101</c:v>
                </c:pt>
                <c:pt idx="30">
                  <c:v>15.187880380761522</c:v>
                </c:pt>
                <c:pt idx="31">
                  <c:v>15.069210749250749</c:v>
                </c:pt>
                <c:pt idx="32">
                  <c:v>15.04849420318725</c:v>
                </c:pt>
                <c:pt idx="33">
                  <c:v>16.223717658730155</c:v>
                </c:pt>
                <c:pt idx="34">
                  <c:v>15.20987002967359</c:v>
                </c:pt>
                <c:pt idx="35">
                  <c:v>14.298306390532545</c:v>
                </c:pt>
                <c:pt idx="36">
                  <c:v>13.817777825661116</c:v>
                </c:pt>
                <c:pt idx="37">
                  <c:v>13.893177855750487</c:v>
                </c:pt>
                <c:pt idx="38">
                  <c:v>14.042435607385812</c:v>
                </c:pt>
                <c:pt idx="39">
                  <c:v>14.082574172313649</c:v>
                </c:pt>
                <c:pt idx="40">
                  <c:v>14.786428927536232</c:v>
                </c:pt>
                <c:pt idx="41">
                  <c:v>15.911240810028927</c:v>
                </c:pt>
                <c:pt idx="42">
                  <c:v>16.670743919308357</c:v>
                </c:pt>
                <c:pt idx="43">
                  <c:v>16.903393735632186</c:v>
                </c:pt>
                <c:pt idx="44">
                  <c:v>16.715084756446991</c:v>
                </c:pt>
                <c:pt idx="45">
                  <c:v>15.792188011417698</c:v>
                </c:pt>
                <c:pt idx="46">
                  <c:v>14.62638824311491</c:v>
                </c:pt>
                <c:pt idx="47">
                  <c:v>13.997130900473932</c:v>
                </c:pt>
                <c:pt idx="48">
                  <c:v>13.785910444654682</c:v>
                </c:pt>
                <c:pt idx="49">
                  <c:v>13.455519209783633</c:v>
                </c:pt>
                <c:pt idx="50">
                  <c:v>13.689629007490636</c:v>
                </c:pt>
                <c:pt idx="51">
                  <c:v>13.937777962616822</c:v>
                </c:pt>
                <c:pt idx="52">
                  <c:v>15.004680018656714</c:v>
                </c:pt>
                <c:pt idx="53">
                  <c:v>15.802903367441861</c:v>
                </c:pt>
                <c:pt idx="54">
                  <c:v>16.022851940575674</c:v>
                </c:pt>
                <c:pt idx="55">
                  <c:v>16.30984858202039</c:v>
                </c:pt>
                <c:pt idx="56">
                  <c:v>15.940983644773356</c:v>
                </c:pt>
                <c:pt idx="57">
                  <c:v>14.622435944700461</c:v>
                </c:pt>
                <c:pt idx="58">
                  <c:v>13.726824642201834</c:v>
                </c:pt>
                <c:pt idx="59">
                  <c:v>12.705648767123288</c:v>
                </c:pt>
                <c:pt idx="60">
                  <c:v>12.503937998180163</c:v>
                </c:pt>
                <c:pt idx="61">
                  <c:v>12.615734494074747</c:v>
                </c:pt>
                <c:pt idx="62">
                  <c:v>12.774604601283226</c:v>
                </c:pt>
                <c:pt idx="63">
                  <c:v>13.225797221711129</c:v>
                </c:pt>
                <c:pt idx="64">
                  <c:v>13.838788954128438</c:v>
                </c:pt>
                <c:pt idx="65">
                  <c:v>14.881428464351002</c:v>
                </c:pt>
                <c:pt idx="66">
                  <c:v>15.246778520547943</c:v>
                </c:pt>
                <c:pt idx="67">
                  <c:v>15.455569963503647</c:v>
                </c:pt>
                <c:pt idx="68">
                  <c:v>15.155285690909089</c:v>
                </c:pt>
                <c:pt idx="69">
                  <c:v>14.131074736842104</c:v>
                </c:pt>
                <c:pt idx="70">
                  <c:v>12.513634528985506</c:v>
                </c:pt>
                <c:pt idx="71">
                  <c:v>11.631353935018049</c:v>
                </c:pt>
                <c:pt idx="72">
                  <c:v>11.612528366247753</c:v>
                </c:pt>
                <c:pt idx="73">
                  <c:v>11.658309016100176</c:v>
                </c:pt>
                <c:pt idx="74">
                  <c:v>11.660254830659536</c:v>
                </c:pt>
                <c:pt idx="75">
                  <c:v>11.825100372670807</c:v>
                </c:pt>
                <c:pt idx="76">
                  <c:v>12.916916424778762</c:v>
                </c:pt>
                <c:pt idx="77">
                  <c:v>14.085800969162994</c:v>
                </c:pt>
                <c:pt idx="78">
                  <c:v>14.541979929701231</c:v>
                </c:pt>
                <c:pt idx="79">
                  <c:v>14.606493858267715</c:v>
                </c:pt>
                <c:pt idx="80">
                  <c:v>14.129954734088926</c:v>
                </c:pt>
                <c:pt idx="81">
                  <c:v>12.416355391304347</c:v>
                </c:pt>
                <c:pt idx="82">
                  <c:v>11.46382603119584</c:v>
                </c:pt>
                <c:pt idx="83">
                  <c:v>10.831675484429065</c:v>
                </c:pt>
                <c:pt idx="84">
                  <c:v>10.689117034482759</c:v>
                </c:pt>
                <c:pt idx="85">
                  <c:v>10.691724595524958</c:v>
                </c:pt>
                <c:pt idx="86">
                  <c:v>10.852753613733904</c:v>
                </c:pt>
                <c:pt idx="87">
                  <c:v>11.141977559726962</c:v>
                </c:pt>
                <c:pt idx="88">
                  <c:v>12.193723523404254</c:v>
                </c:pt>
                <c:pt idx="89">
                  <c:v>13.44520593220339</c:v>
                </c:pt>
                <c:pt idx="90">
                  <c:v>13.882818801687764</c:v>
                </c:pt>
                <c:pt idx="91">
                  <c:v>14.193687596638656</c:v>
                </c:pt>
                <c:pt idx="92">
                  <c:v>13.8687710292887</c:v>
                </c:pt>
                <c:pt idx="93">
                  <c:v>12.112502835696413</c:v>
                </c:pt>
                <c:pt idx="94">
                  <c:v>11.280939584372401</c:v>
                </c:pt>
                <c:pt idx="95">
                  <c:v>10.899776785418391</c:v>
                </c:pt>
                <c:pt idx="96">
                  <c:v>10.895088300330032</c:v>
                </c:pt>
                <c:pt idx="97">
                  <c:v>10.79903154605263</c:v>
                </c:pt>
                <c:pt idx="98">
                  <c:v>10.885826432078559</c:v>
                </c:pt>
                <c:pt idx="99">
                  <c:v>10.984690398050365</c:v>
                </c:pt>
                <c:pt idx="100">
                  <c:v>11.700949442198866</c:v>
                </c:pt>
                <c:pt idx="101">
                  <c:v>12.94166701047542</c:v>
                </c:pt>
                <c:pt idx="102">
                  <c:v>13.566657220883533</c:v>
                </c:pt>
                <c:pt idx="103">
                  <c:v>13.860732160642568</c:v>
                </c:pt>
                <c:pt idx="104">
                  <c:v>13.29935064102564</c:v>
                </c:pt>
                <c:pt idx="105">
                  <c:v>11.795359904306219</c:v>
                </c:pt>
                <c:pt idx="106">
                  <c:v>10.779166258935664</c:v>
                </c:pt>
                <c:pt idx="107">
                  <c:v>10.242562628661915</c:v>
                </c:pt>
                <c:pt idx="108">
                  <c:v>10.395030164705881</c:v>
                </c:pt>
                <c:pt idx="109">
                  <c:v>10.773940859374999</c:v>
                </c:pt>
                <c:pt idx="110">
                  <c:v>10.628773872472783</c:v>
                </c:pt>
                <c:pt idx="111">
                  <c:v>10.679779736229635</c:v>
                </c:pt>
                <c:pt idx="112">
                  <c:v>11.343866769945778</c:v>
                </c:pt>
                <c:pt idx="113">
                  <c:v>12.326245050038491</c:v>
                </c:pt>
                <c:pt idx="114">
                  <c:v>13.167346268199235</c:v>
                </c:pt>
                <c:pt idx="115">
                  <c:v>13.131473981762918</c:v>
                </c:pt>
                <c:pt idx="116">
                  <c:v>12.710695698113208</c:v>
                </c:pt>
                <c:pt idx="117">
                  <c:v>11.23436812593703</c:v>
                </c:pt>
                <c:pt idx="118">
                  <c:v>10.387641869857891</c:v>
                </c:pt>
                <c:pt idx="119">
                  <c:v>10.221624172876302</c:v>
                </c:pt>
                <c:pt idx="120">
                  <c:v>10.038718544914625</c:v>
                </c:pt>
                <c:pt idx="121">
                  <c:v>10.067485400593471</c:v>
                </c:pt>
                <c:pt idx="122">
                  <c:v>10.139913353115725</c:v>
                </c:pt>
                <c:pt idx="123">
                  <c:v>10.65940029607698</c:v>
                </c:pt>
                <c:pt idx="124">
                  <c:v>11.304101887905603</c:v>
                </c:pt>
                <c:pt idx="125">
                  <c:v>12.509212749999996</c:v>
                </c:pt>
                <c:pt idx="126">
                  <c:v>12.956786387665199</c:v>
                </c:pt>
                <c:pt idx="127">
                  <c:v>13.151134641288433</c:v>
                </c:pt>
                <c:pt idx="128">
                  <c:v>12.328823532846714</c:v>
                </c:pt>
                <c:pt idx="129">
                  <c:v>11.029953644314867</c:v>
                </c:pt>
                <c:pt idx="130">
                  <c:v>9.7597454426705372</c:v>
                </c:pt>
                <c:pt idx="131">
                  <c:v>9.7314972648335747</c:v>
                </c:pt>
                <c:pt idx="132">
                  <c:v>9.7597582501807665</c:v>
                </c:pt>
                <c:pt idx="133">
                  <c:v>9.7562437806637803</c:v>
                </c:pt>
                <c:pt idx="134">
                  <c:v>9.6509856218547796</c:v>
                </c:pt>
                <c:pt idx="135">
                  <c:v>9.8403297274031569</c:v>
                </c:pt>
                <c:pt idx="136">
                  <c:v>10.745207802433788</c:v>
                </c:pt>
                <c:pt idx="137">
                  <c:v>11.916647023554603</c:v>
                </c:pt>
                <c:pt idx="138">
                  <c:v>12.629733765124552</c:v>
                </c:pt>
                <c:pt idx="139">
                  <c:v>12.914860724431819</c:v>
                </c:pt>
                <c:pt idx="140">
                  <c:v>12.368445995747695</c:v>
                </c:pt>
                <c:pt idx="141">
                  <c:v>11.230881750176426</c:v>
                </c:pt>
                <c:pt idx="142">
                  <c:v>10.3404281773399</c:v>
                </c:pt>
                <c:pt idx="143">
                  <c:v>9.8456207167955014</c:v>
                </c:pt>
                <c:pt idx="144">
                  <c:v>9.7940546638655466</c:v>
                </c:pt>
                <c:pt idx="145">
                  <c:v>9.7735220545073371</c:v>
                </c:pt>
                <c:pt idx="146">
                  <c:v>9.6576836985345409</c:v>
                </c:pt>
                <c:pt idx="147">
                  <c:v>10.218183894297635</c:v>
                </c:pt>
                <c:pt idx="148">
                  <c:v>11.476264327323163</c:v>
                </c:pt>
                <c:pt idx="149">
                  <c:v>12.466291157311156</c:v>
                </c:pt>
                <c:pt idx="150">
                  <c:v>13.27672035986159</c:v>
                </c:pt>
                <c:pt idx="151">
                  <c:v>13.704338991712708</c:v>
                </c:pt>
                <c:pt idx="152">
                  <c:v>13.045772758620689</c:v>
                </c:pt>
                <c:pt idx="153">
                  <c:v>11.382679519230768</c:v>
                </c:pt>
                <c:pt idx="154">
                  <c:v>10.314980643835616</c:v>
                </c:pt>
                <c:pt idx="155">
                  <c:v>10.126992166780587</c:v>
                </c:pt>
                <c:pt idx="156">
                  <c:v>9.8934206835269975</c:v>
                </c:pt>
                <c:pt idx="157">
                  <c:v>10.049464812542602</c:v>
                </c:pt>
                <c:pt idx="158">
                  <c:v>10.453554452753227</c:v>
                </c:pt>
                <c:pt idx="159">
                  <c:v>10.943902989130432</c:v>
                </c:pt>
                <c:pt idx="160">
                  <c:v>11.318794901694913</c:v>
                </c:pt>
                <c:pt idx="161">
                  <c:v>12.641444570655848</c:v>
                </c:pt>
                <c:pt idx="162">
                  <c:v>13.322545956873313</c:v>
                </c:pt>
                <c:pt idx="163">
                  <c:v>13.465474389261745</c:v>
                </c:pt>
                <c:pt idx="164">
                  <c:v>12.817176476892161</c:v>
                </c:pt>
                <c:pt idx="165">
                  <c:v>11.207522704149934</c:v>
                </c:pt>
                <c:pt idx="166">
                  <c:v>10.21625763684913</c:v>
                </c:pt>
                <c:pt idx="167">
                  <c:v>9.8543513124583608</c:v>
                </c:pt>
                <c:pt idx="168">
                  <c:v>9.487580531561461</c:v>
                </c:pt>
                <c:pt idx="169">
                  <c:v>9.316855347912524</c:v>
                </c:pt>
                <c:pt idx="170">
                  <c:v>9.4275135449735448</c:v>
                </c:pt>
                <c:pt idx="171">
                  <c:v>9.7439929644268766</c:v>
                </c:pt>
                <c:pt idx="172">
                  <c:v>10.495053175542406</c:v>
                </c:pt>
                <c:pt idx="173">
                  <c:v>11.99590339895013</c:v>
                </c:pt>
                <c:pt idx="174">
                  <c:v>12.508013132372215</c:v>
                </c:pt>
                <c:pt idx="175">
                  <c:v>12.978340654022238</c:v>
                </c:pt>
                <c:pt idx="176">
                  <c:v>12.323679986936643</c:v>
                </c:pt>
                <c:pt idx="177">
                  <c:v>10.526541785016287</c:v>
                </c:pt>
                <c:pt idx="178">
                  <c:v>8.9089208978529602</c:v>
                </c:pt>
                <c:pt idx="179">
                  <c:v>8.7863248083170884</c:v>
                </c:pt>
                <c:pt idx="180">
                  <c:v>8.8986658564964447</c:v>
                </c:pt>
                <c:pt idx="181">
                  <c:v>9.1648929290322574</c:v>
                </c:pt>
                <c:pt idx="182">
                  <c:v>9.3080864694533751</c:v>
                </c:pt>
                <c:pt idx="183">
                  <c:v>9.8039423062139637</c:v>
                </c:pt>
                <c:pt idx="184">
                  <c:v>10.674694680306905</c:v>
                </c:pt>
                <c:pt idx="185">
                  <c:v>12.196321799617101</c:v>
                </c:pt>
                <c:pt idx="186">
                  <c:v>13.432294318471337</c:v>
                </c:pt>
                <c:pt idx="187">
                  <c:v>13.554946603053434</c:v>
                </c:pt>
                <c:pt idx="188">
                  <c:v>12.366625098287889</c:v>
                </c:pt>
                <c:pt idx="189">
                  <c:v>10.877240897597975</c:v>
                </c:pt>
                <c:pt idx="190">
                  <c:v>9.7971242218021413</c:v>
                </c:pt>
                <c:pt idx="191">
                  <c:v>9.9259071904462601</c:v>
                </c:pt>
                <c:pt idx="192">
                  <c:v>10.320665169385194</c:v>
                </c:pt>
                <c:pt idx="193">
                  <c:v>10.377696543519097</c:v>
                </c:pt>
                <c:pt idx="194">
                  <c:v>9.9587981476846039</c:v>
                </c:pt>
                <c:pt idx="195">
                  <c:v>9.9678346841776104</c:v>
                </c:pt>
                <c:pt idx="196">
                  <c:v>10.425775021888681</c:v>
                </c:pt>
                <c:pt idx="197">
                  <c:v>12.645956679151062</c:v>
                </c:pt>
                <c:pt idx="198">
                  <c:v>13.360609201995009</c:v>
                </c:pt>
                <c:pt idx="199">
                  <c:v>13.64613792288557</c:v>
                </c:pt>
                <c:pt idx="200">
                  <c:v>13.385152903225805</c:v>
                </c:pt>
                <c:pt idx="201">
                  <c:v>11.622242216718266</c:v>
                </c:pt>
                <c:pt idx="202">
                  <c:v>10.355002424242425</c:v>
                </c:pt>
                <c:pt idx="203">
                  <c:v>9.8658688998763893</c:v>
                </c:pt>
                <c:pt idx="204">
                  <c:v>9.6578203827160483</c:v>
                </c:pt>
                <c:pt idx="205">
                  <c:v>9.6578203827160483</c:v>
                </c:pt>
                <c:pt idx="206">
                  <c:v>9.4770187530864192</c:v>
                </c:pt>
                <c:pt idx="207">
                  <c:v>10.247840826140564</c:v>
                </c:pt>
                <c:pt idx="208">
                  <c:v>11.558628167281674</c:v>
                </c:pt>
                <c:pt idx="209">
                  <c:v>12.758842272727273</c:v>
                </c:pt>
                <c:pt idx="210">
                  <c:v>12.757482634803921</c:v>
                </c:pt>
                <c:pt idx="211">
                  <c:v>13.817382802937576</c:v>
                </c:pt>
                <c:pt idx="212">
                  <c:v>13.376003131498472</c:v>
                </c:pt>
                <c:pt idx="213">
                  <c:v>11.318027577791336</c:v>
                </c:pt>
                <c:pt idx="214">
                  <c:v>9.7870863863497846</c:v>
                </c:pt>
                <c:pt idx="215">
                  <c:v>9.4129023600973234</c:v>
                </c:pt>
                <c:pt idx="216">
                  <c:v>8.8918834244080145</c:v>
                </c:pt>
                <c:pt idx="217">
                  <c:v>9.3216577899210673</c:v>
                </c:pt>
                <c:pt idx="218">
                  <c:v>8.9753527427184459</c:v>
                </c:pt>
                <c:pt idx="219">
                  <c:v>9.474920843881856</c:v>
                </c:pt>
                <c:pt idx="220">
                  <c:v>10.733735301204819</c:v>
                </c:pt>
                <c:pt idx="221">
                  <c:v>12.057072530120481</c:v>
                </c:pt>
                <c:pt idx="222">
                  <c:v>12.928889178164365</c:v>
                </c:pt>
                <c:pt idx="223">
                  <c:v>13.350755882704966</c:v>
                </c:pt>
                <c:pt idx="224">
                  <c:v>12.553214457687723</c:v>
                </c:pt>
                <c:pt idx="225">
                  <c:v>10.977164973230218</c:v>
                </c:pt>
                <c:pt idx="226">
                  <c:v>10.363347565320666</c:v>
                </c:pt>
                <c:pt idx="227">
                  <c:v>9.4133597274881513</c:v>
                </c:pt>
                <c:pt idx="228">
                  <c:v>9.1837189249852322</c:v>
                </c:pt>
                <c:pt idx="229">
                  <c:v>9.3899858117647046</c:v>
                </c:pt>
                <c:pt idx="230">
                  <c:v>9.8632046900584793</c:v>
                </c:pt>
                <c:pt idx="231">
                  <c:v>10.268876641310706</c:v>
                </c:pt>
                <c:pt idx="232">
                  <c:v>11.776395864485981</c:v>
                </c:pt>
                <c:pt idx="233">
                  <c:v>13.465626596980254</c:v>
                </c:pt>
                <c:pt idx="234">
                  <c:v>14.585572113491603</c:v>
                </c:pt>
                <c:pt idx="235">
                  <c:v>14.656238645049216</c:v>
                </c:pt>
                <c:pt idx="236">
                  <c:v>14.2006349078341</c:v>
                </c:pt>
                <c:pt idx="237">
                  <c:v>13.249775549166184</c:v>
                </c:pt>
                <c:pt idx="238">
                  <c:v>12.021959104477611</c:v>
                </c:pt>
                <c:pt idx="239">
                  <c:v>11.96645837342497</c:v>
                </c:pt>
                <c:pt idx="240">
                  <c:v>14.066696264236901</c:v>
                </c:pt>
                <c:pt idx="241">
                  <c:v>14.228882795454544</c:v>
                </c:pt>
                <c:pt idx="242">
                  <c:v>13.652525099375355</c:v>
                </c:pt>
                <c:pt idx="243">
                  <c:v>14.058249160997732</c:v>
                </c:pt>
                <c:pt idx="244">
                  <c:v>15.336016401579245</c:v>
                </c:pt>
                <c:pt idx="245">
                  <c:v>15.905863117613956</c:v>
                </c:pt>
                <c:pt idx="246">
                  <c:v>15.437442412626831</c:v>
                </c:pt>
                <c:pt idx="247">
                  <c:v>14.983399988726042</c:v>
                </c:pt>
                <c:pt idx="248">
                  <c:v>13.937765154407636</c:v>
                </c:pt>
                <c:pt idx="249">
                  <c:v>11.324534504504504</c:v>
                </c:pt>
                <c:pt idx="250">
                  <c:v>10.973385667605633</c:v>
                </c:pt>
                <c:pt idx="251">
                  <c:v>10.043968771138669</c:v>
                </c:pt>
                <c:pt idx="252">
                  <c:v>10.136897220033765</c:v>
                </c:pt>
                <c:pt idx="253">
                  <c:v>9.9141253146067427</c:v>
                </c:pt>
                <c:pt idx="254">
                  <c:v>9.708591708683473</c:v>
                </c:pt>
                <c:pt idx="255">
                  <c:v>10.427605421081985</c:v>
                </c:pt>
                <c:pt idx="256">
                  <c:v>11.612601604456822</c:v>
                </c:pt>
                <c:pt idx="257">
                  <c:v>13.019529376391981</c:v>
                </c:pt>
                <c:pt idx="258">
                  <c:v>13.980486011111109</c:v>
                </c:pt>
                <c:pt idx="259">
                  <c:v>14.117552177285317</c:v>
                </c:pt>
                <c:pt idx="260">
                  <c:v>13.810624480088496</c:v>
                </c:pt>
                <c:pt idx="261">
                  <c:v>11.597945596026488</c:v>
                </c:pt>
                <c:pt idx="262">
                  <c:v>10.744996022038569</c:v>
                </c:pt>
                <c:pt idx="263">
                  <c:v>10.566154642464246</c:v>
                </c:pt>
                <c:pt idx="264">
                  <c:v>10.934240941949614</c:v>
                </c:pt>
                <c:pt idx="265">
                  <c:v>11.406455751633986</c:v>
                </c:pt>
                <c:pt idx="266">
                  <c:v>12.967281642196845</c:v>
                </c:pt>
                <c:pt idx="267">
                  <c:v>13.563082947598252</c:v>
                </c:pt>
                <c:pt idx="268">
                  <c:v>14.399381837069436</c:v>
                </c:pt>
                <c:pt idx="269">
                  <c:v>16.103293151283452</c:v>
                </c:pt>
                <c:pt idx="270">
                  <c:v>16.940925694066411</c:v>
                </c:pt>
                <c:pt idx="271">
                  <c:v>16.986533593495935</c:v>
                </c:pt>
                <c:pt idx="272">
                  <c:v>16.232587152890328</c:v>
                </c:pt>
                <c:pt idx="273">
                  <c:v>14.045617133585722</c:v>
                </c:pt>
                <c:pt idx="274">
                  <c:v>12.890178886486485</c:v>
                </c:pt>
                <c:pt idx="275">
                  <c:v>12.513324646900269</c:v>
                </c:pt>
                <c:pt idx="276">
                  <c:v>12.721621910896404</c:v>
                </c:pt>
                <c:pt idx="277">
                  <c:v>12.877395125870379</c:v>
                </c:pt>
                <c:pt idx="278">
                  <c:v>13.084684478888294</c:v>
                </c:pt>
                <c:pt idx="279">
                  <c:v>13.727995667022411</c:v>
                </c:pt>
                <c:pt idx="280">
                  <c:v>15.083294293304997</c:v>
                </c:pt>
                <c:pt idx="281">
                  <c:v>16.900980285865536</c:v>
                </c:pt>
                <c:pt idx="282">
                  <c:v>17.476853453199364</c:v>
                </c:pt>
                <c:pt idx="283">
                  <c:v>17.725631226215643</c:v>
                </c:pt>
                <c:pt idx="284">
                  <c:v>17.116617924130665</c:v>
                </c:pt>
                <c:pt idx="285">
                  <c:v>14.954512148846959</c:v>
                </c:pt>
                <c:pt idx="286">
                  <c:v>14.565990443401146</c:v>
                </c:pt>
                <c:pt idx="287">
                  <c:v>14.120352623891495</c:v>
                </c:pt>
                <c:pt idx="288">
                  <c:v>13.885678392484342</c:v>
                </c:pt>
                <c:pt idx="289">
                  <c:v>13.789883128898127</c:v>
                </c:pt>
                <c:pt idx="290">
                  <c:v>13.701973319523562</c:v>
                </c:pt>
                <c:pt idx="291">
                  <c:v>14.970038905524007</c:v>
                </c:pt>
                <c:pt idx="292">
                  <c:v>16.062020805785124</c:v>
                </c:pt>
                <c:pt idx="293">
                  <c:v>17.376838089829629</c:v>
                </c:pt>
                <c:pt idx="294">
                  <c:v>18.609858860954333</c:v>
                </c:pt>
                <c:pt idx="295">
                  <c:v>19.305022549719528</c:v>
                </c:pt>
                <c:pt idx="296">
                  <c:v>20.331998148893355</c:v>
                </c:pt>
                <c:pt idx="297">
                  <c:v>20.154250969362128</c:v>
                </c:pt>
                <c:pt idx="298">
                  <c:v>19.270295850580514</c:v>
                </c:pt>
                <c:pt idx="299">
                  <c:v>17.988895103483085</c:v>
                </c:pt>
                <c:pt idx="300">
                  <c:v>18.272485820371298</c:v>
                </c:pt>
                <c:pt idx="301">
                  <c:v>17.112683831494483</c:v>
                </c:pt>
                <c:pt idx="302">
                  <c:v>16.09695830746119</c:v>
                </c:pt>
                <c:pt idx="303">
                  <c:v>16.138369676133529</c:v>
                </c:pt>
                <c:pt idx="304">
                  <c:v>17.472550928961748</c:v>
                </c:pt>
                <c:pt idx="305">
                  <c:v>18.227545857284444</c:v>
                </c:pt>
                <c:pt idx="306">
                  <c:v>18.910656402168556</c:v>
                </c:pt>
                <c:pt idx="307">
                  <c:v>19.378066712463198</c:v>
                </c:pt>
                <c:pt idx="308">
                  <c:v>18.907945571992109</c:v>
                </c:pt>
                <c:pt idx="309">
                  <c:v>15.123666775631499</c:v>
                </c:pt>
                <c:pt idx="310">
                  <c:v>15.043680148514849</c:v>
                </c:pt>
                <c:pt idx="311">
                  <c:v>15.058345475135399</c:v>
                </c:pt>
                <c:pt idx="312">
                  <c:v>14.601475513303873</c:v>
                </c:pt>
                <c:pt idx="313">
                  <c:v>14.497258360835543</c:v>
                </c:pt>
                <c:pt idx="314">
                  <c:v>15.230763522465997</c:v>
                </c:pt>
                <c:pt idx="315">
                  <c:v>15.777906606962468</c:v>
                </c:pt>
                <c:pt idx="316">
                  <c:v>17.342107895818721</c:v>
                </c:pt>
                <c:pt idx="317">
                  <c:v>19.174740708570987</c:v>
                </c:pt>
                <c:pt idx="318">
                  <c:v>19.646216875478679</c:v>
                </c:pt>
                <c:pt idx="319">
                  <c:v>19.64016219235603</c:v>
                </c:pt>
                <c:pt idx="320">
                  <c:v>18.761419085386027</c:v>
                </c:pt>
                <c:pt idx="321">
                  <c:v>17.000227802476221</c:v>
                </c:pt>
                <c:pt idx="322">
                  <c:v>15.096388096796529</c:v>
                </c:pt>
                <c:pt idx="323">
                  <c:v>14.244717765849273</c:v>
                </c:pt>
                <c:pt idx="324">
                  <c:v>14.080736225927776</c:v>
                </c:pt>
                <c:pt idx="325">
                  <c:v>14.436961713691952</c:v>
                </c:pt>
                <c:pt idx="326">
                  <c:v>15.014426398935573</c:v>
                </c:pt>
                <c:pt idx="327">
                  <c:v>16.531354656869617</c:v>
                </c:pt>
                <c:pt idx="328">
                  <c:v>18.520976571502914</c:v>
                </c:pt>
                <c:pt idx="329">
                  <c:v>21.224734331817366</c:v>
                </c:pt>
                <c:pt idx="330">
                  <c:v>23.147109316214337</c:v>
                </c:pt>
                <c:pt idx="331">
                  <c:v>22.511948301248342</c:v>
                </c:pt>
                <c:pt idx="332">
                  <c:v>20.530038798046391</c:v>
                </c:pt>
                <c:pt idx="333">
                  <c:v>17.378603147537959</c:v>
                </c:pt>
                <c:pt idx="334">
                  <c:v>15.802425300136521</c:v>
                </c:pt>
                <c:pt idx="335">
                  <c:v>14.825189680129423</c:v>
                </c:pt>
                <c:pt idx="336">
                  <c:v>14.384671938773101</c:v>
                </c:pt>
                <c:pt idx="337">
                  <c:v>14.068535163724405</c:v>
                </c:pt>
                <c:pt idx="338">
                  <c:v>13.760816753335371</c:v>
                </c:pt>
                <c:pt idx="339">
                  <c:v>13.402724360511309</c:v>
                </c:pt>
                <c:pt idx="340">
                  <c:v>14.735084132155361</c:v>
                </c:pt>
                <c:pt idx="341">
                  <c:v>16.204721690953956</c:v>
                </c:pt>
                <c:pt idx="342">
                  <c:v>17.357633421197242</c:v>
                </c:pt>
                <c:pt idx="343">
                  <c:v>17.684899357144513</c:v>
                </c:pt>
                <c:pt idx="344">
                  <c:v>16.73491997164842</c:v>
                </c:pt>
                <c:pt idx="345">
                  <c:v>13.280225376312298</c:v>
                </c:pt>
                <c:pt idx="346">
                  <c:v>12.898826408389109</c:v>
                </c:pt>
                <c:pt idx="347">
                  <c:v>11.701732823549438</c:v>
                </c:pt>
                <c:pt idx="348">
                  <c:v>11.851265504303687</c:v>
                </c:pt>
                <c:pt idx="349">
                  <c:v>12.008591262006339</c:v>
                </c:pt>
                <c:pt idx="350">
                  <c:v>12.341506112176965</c:v>
                </c:pt>
                <c:pt idx="351">
                  <c:v>13.438931081907793</c:v>
                </c:pt>
                <c:pt idx="352">
                  <c:v>14.737716710387039</c:v>
                </c:pt>
                <c:pt idx="353">
                  <c:v>16.699255024194397</c:v>
                </c:pt>
                <c:pt idx="354">
                  <c:v>18.182360065255853</c:v>
                </c:pt>
                <c:pt idx="355">
                  <c:v>18.648644842444348</c:v>
                </c:pt>
                <c:pt idx="356">
                  <c:v>17.477974051082352</c:v>
                </c:pt>
                <c:pt idx="357">
                  <c:v>14.898892934919074</c:v>
                </c:pt>
                <c:pt idx="358">
                  <c:v>12.104627524022041</c:v>
                </c:pt>
                <c:pt idx="359">
                  <c:v>11.048751569360281</c:v>
                </c:pt>
                <c:pt idx="360">
                  <c:v>10.924754981079358</c:v>
                </c:pt>
                <c:pt idx="361">
                  <c:v>11.153744098639915</c:v>
                </c:pt>
                <c:pt idx="362">
                  <c:v>11.413687517373099</c:v>
                </c:pt>
                <c:pt idx="363">
                  <c:v>12.275289250445125</c:v>
                </c:pt>
                <c:pt idx="364">
                  <c:v>13.57182415060096</c:v>
                </c:pt>
                <c:pt idx="365">
                  <c:v>15.960465201106729</c:v>
                </c:pt>
                <c:pt idx="366">
                  <c:v>17.478145957097539</c:v>
                </c:pt>
                <c:pt idx="367">
                  <c:v>17.995321990570794</c:v>
                </c:pt>
                <c:pt idx="368">
                  <c:v>16.836078085764598</c:v>
                </c:pt>
                <c:pt idx="369">
                  <c:v>13.83222169790518</c:v>
                </c:pt>
                <c:pt idx="370">
                  <c:v>11.582593205939189</c:v>
                </c:pt>
                <c:pt idx="371">
                  <c:v>10.559353700989776</c:v>
                </c:pt>
                <c:pt idx="372">
                  <c:v>10.304883542526111</c:v>
                </c:pt>
                <c:pt idx="373">
                  <c:v>10.121240028549284</c:v>
                </c:pt>
                <c:pt idx="374">
                  <c:v>11.100752758918974</c:v>
                </c:pt>
                <c:pt idx="375">
                  <c:v>11.645976064827332</c:v>
                </c:pt>
                <c:pt idx="376">
                  <c:v>13.456845174491301</c:v>
                </c:pt>
                <c:pt idx="377">
                  <c:v>15.146585192511354</c:v>
                </c:pt>
                <c:pt idx="378">
                  <c:v>16.163535117627752</c:v>
                </c:pt>
                <c:pt idx="379">
                  <c:v>16.800005238335569</c:v>
                </c:pt>
                <c:pt idx="380">
                  <c:v>15.554511656500148</c:v>
                </c:pt>
                <c:pt idx="381">
                  <c:v>12.306577004597354</c:v>
                </c:pt>
                <c:pt idx="382">
                  <c:v>10.543074473144872</c:v>
                </c:pt>
                <c:pt idx="383">
                  <c:v>10.342823861081325</c:v>
                </c:pt>
                <c:pt idx="384">
                  <c:v>9.6414370944694596</c:v>
                </c:pt>
                <c:pt idx="385">
                  <c:v>9.6687998369133705</c:v>
                </c:pt>
                <c:pt idx="386">
                  <c:v>9.8236799920796507</c:v>
                </c:pt>
                <c:pt idx="387">
                  <c:v>10.979993383824441</c:v>
                </c:pt>
                <c:pt idx="388">
                  <c:v>13.272716281075484</c:v>
                </c:pt>
                <c:pt idx="389">
                  <c:v>15.777939308908271</c:v>
                </c:pt>
                <c:pt idx="390">
                  <c:v>17.093692604479504</c:v>
                </c:pt>
                <c:pt idx="391">
                  <c:v>17.193087841748515</c:v>
                </c:pt>
                <c:pt idx="392">
                  <c:v>16.39110142012138</c:v>
                </c:pt>
                <c:pt idx="393">
                  <c:v>12.924510523997109</c:v>
                </c:pt>
                <c:pt idx="394">
                  <c:v>10.463196652576746</c:v>
                </c:pt>
                <c:pt idx="395">
                  <c:v>9.49942434010228</c:v>
                </c:pt>
                <c:pt idx="396">
                  <c:v>9.6000661411169066</c:v>
                </c:pt>
                <c:pt idx="397">
                  <c:v>10.120842768683605</c:v>
                </c:pt>
                <c:pt idx="398">
                  <c:v>11.071270681695825</c:v>
                </c:pt>
                <c:pt idx="399">
                  <c:v>12.137282699422819</c:v>
                </c:pt>
                <c:pt idx="400">
                  <c:v>14.018056865833625</c:v>
                </c:pt>
                <c:pt idx="401">
                  <c:v>16.610886547743611</c:v>
                </c:pt>
                <c:pt idx="402">
                  <c:v>17.725508014448344</c:v>
                </c:pt>
                <c:pt idx="403">
                  <c:v>17.917934509177229</c:v>
                </c:pt>
                <c:pt idx="404">
                  <c:v>16.720211334259609</c:v>
                </c:pt>
                <c:pt idx="405">
                  <c:v>13.46477667672343</c:v>
                </c:pt>
                <c:pt idx="406">
                  <c:v>10.482960191519044</c:v>
                </c:pt>
                <c:pt idx="407">
                  <c:v>10.332493834156573</c:v>
                </c:pt>
                <c:pt idx="408">
                  <c:v>9.8690845867701746</c:v>
                </c:pt>
                <c:pt idx="409">
                  <c:v>9.4142955036849791</c:v>
                </c:pt>
                <c:pt idx="410">
                  <c:v>9.6035462543299168</c:v>
                </c:pt>
                <c:pt idx="411">
                  <c:v>10.788528931358146</c:v>
                </c:pt>
                <c:pt idx="412">
                  <c:v>13.1172698204968</c:v>
                </c:pt>
                <c:pt idx="413">
                  <c:v>15.492680801775734</c:v>
                </c:pt>
                <c:pt idx="414">
                  <c:v>16.714724086584166</c:v>
                </c:pt>
                <c:pt idx="415">
                  <c:v>17.343274413869405</c:v>
                </c:pt>
                <c:pt idx="416">
                  <c:v>16.855298898054222</c:v>
                </c:pt>
                <c:pt idx="417">
                  <c:v>12.924768416761573</c:v>
                </c:pt>
                <c:pt idx="418">
                  <c:v>10.263042878364425</c:v>
                </c:pt>
                <c:pt idx="419">
                  <c:v>9.505261673409203</c:v>
                </c:pt>
                <c:pt idx="420">
                  <c:v>8.5082851827119761</c:v>
                </c:pt>
                <c:pt idx="421">
                  <c:v>8.6047480133105054</c:v>
                </c:pt>
                <c:pt idx="422">
                  <c:v>9.4485417871553459</c:v>
                </c:pt>
                <c:pt idx="423">
                  <c:v>9.8597397546988148</c:v>
                </c:pt>
                <c:pt idx="424">
                  <c:v>11.83692076540394</c:v>
                </c:pt>
                <c:pt idx="425">
                  <c:v>14.7218273497647</c:v>
                </c:pt>
                <c:pt idx="426">
                  <c:v>16.875371652558272</c:v>
                </c:pt>
                <c:pt idx="427">
                  <c:v>17.907412728203376</c:v>
                </c:pt>
                <c:pt idx="428">
                  <c:v>17.01471755421117</c:v>
                </c:pt>
                <c:pt idx="429">
                  <c:v>13.866070577144914</c:v>
                </c:pt>
                <c:pt idx="430">
                  <c:v>10.836996682456631</c:v>
                </c:pt>
                <c:pt idx="431">
                  <c:v>9.8704939942588776</c:v>
                </c:pt>
                <c:pt idx="432">
                  <c:v>10.221410164730012</c:v>
                </c:pt>
                <c:pt idx="433">
                  <c:v>9.8720669999999995</c:v>
                </c:pt>
                <c:pt idx="434">
                  <c:v>10.20744460705119</c:v>
                </c:pt>
                <c:pt idx="435">
                  <c:v>11.086225385204648</c:v>
                </c:pt>
                <c:pt idx="436">
                  <c:v>13.034505970692651</c:v>
                </c:pt>
                <c:pt idx="437">
                  <c:v>15.315035867797958</c:v>
                </c:pt>
                <c:pt idx="438">
                  <c:v>16.48830229748058</c:v>
                </c:pt>
                <c:pt idx="439">
                  <c:v>17.282022857345773</c:v>
                </c:pt>
                <c:pt idx="440">
                  <c:v>16.311216906334131</c:v>
                </c:pt>
                <c:pt idx="441">
                  <c:v>13.326088781582838</c:v>
                </c:pt>
                <c:pt idx="442">
                  <c:v>10.958328355472418</c:v>
                </c:pt>
                <c:pt idx="443">
                  <c:v>10.073309244642498</c:v>
                </c:pt>
                <c:pt idx="444">
                  <c:v>9.8673734010546443</c:v>
                </c:pt>
                <c:pt idx="445">
                  <c:v>9.9123770198281083</c:v>
                </c:pt>
                <c:pt idx="446">
                  <c:v>10.216463002328817</c:v>
                </c:pt>
                <c:pt idx="447">
                  <c:v>11.094333696675331</c:v>
                </c:pt>
                <c:pt idx="448">
                  <c:v>13.038460147485376</c:v>
                </c:pt>
                <c:pt idx="449">
                  <c:v>15.277326799759408</c:v>
                </c:pt>
                <c:pt idx="450">
                  <c:v>16.444091012048691</c:v>
                </c:pt>
                <c:pt idx="451">
                  <c:v>17.256698192844468</c:v>
                </c:pt>
                <c:pt idx="452">
                  <c:v>16.27774769870382</c:v>
                </c:pt>
                <c:pt idx="453">
                  <c:v>13.326217830951352</c:v>
                </c:pt>
                <c:pt idx="454">
                  <c:v>10.970250368633781</c:v>
                </c:pt>
                <c:pt idx="455">
                  <c:v>10.086122122205737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93840"/>
        <c:axId val="279494400"/>
      </c:lineChart>
      <c:dateAx>
        <c:axId val="27949384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9440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79494400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493840"/>
        <c:crosses val="autoZero"/>
        <c:crossBetween val="between"/>
        <c:majorUnit val="2"/>
      </c:valAx>
      <c:dateAx>
        <c:axId val="2794949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79495520"/>
        <c:crosses val="autoZero"/>
        <c:auto val="1"/>
        <c:lblOffset val="100"/>
        <c:baseTimeUnit val="months"/>
      </c:dateAx>
      <c:valAx>
        <c:axId val="279495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94949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'Electricity-A'!$E$41:$E$99</c:f>
              <c:numCache>
                <c:formatCode>General</c:formatCode>
                <c:ptCount val="59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9501120"/>
        <c:axId val="2795016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'Electricity-A'!$C$41:$C$99</c:f>
              <c:numCache>
                <c:formatCode>0.00</c:formatCode>
                <c:ptCount val="59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12.547745127000001</c:v>
                </c:pt>
                <c:pt idx="57">
                  <c:v>12.927405175000001</c:v>
                </c:pt>
                <c:pt idx="58">
                  <c:v>13.240067381999999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'Electricity-A'!$A$103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'Electricity-A'!$D$41:$D$99</c:f>
              <c:numCache>
                <c:formatCode>0.00</c:formatCode>
                <c:ptCount val="59"/>
                <c:pt idx="0">
                  <c:v>21.439652702702702</c:v>
                </c:pt>
                <c:pt idx="1">
                  <c:v>21.224539130434781</c:v>
                </c:pt>
                <c:pt idx="2">
                  <c:v>21.013699337748342</c:v>
                </c:pt>
                <c:pt idx="3">
                  <c:v>19.941356209150328</c:v>
                </c:pt>
                <c:pt idx="4">
                  <c:v>19.684048387096773</c:v>
                </c:pt>
                <c:pt idx="5">
                  <c:v>18.596739047619046</c:v>
                </c:pt>
                <c:pt idx="6">
                  <c:v>17.326822839506171</c:v>
                </c:pt>
                <c:pt idx="7">
                  <c:v>16.808055688622751</c:v>
                </c:pt>
                <c:pt idx="8">
                  <c:v>16.131869540229886</c:v>
                </c:pt>
                <c:pt idx="9">
                  <c:v>14.631630517711173</c:v>
                </c:pt>
                <c:pt idx="10">
                  <c:v>13.83971237113402</c:v>
                </c:pt>
                <c:pt idx="11">
                  <c:v>13.861458271604937</c:v>
                </c:pt>
                <c:pt idx="12">
                  <c:v>14.014288995215312</c:v>
                </c:pt>
                <c:pt idx="13">
                  <c:v>13.743367117117117</c:v>
                </c:pt>
                <c:pt idx="14">
                  <c:v>15.347967951318457</c:v>
                </c:pt>
                <c:pt idx="15">
                  <c:v>15.87157826288899</c:v>
                </c:pt>
                <c:pt idx="16">
                  <c:v>15.862484894706453</c:v>
                </c:pt>
                <c:pt idx="17">
                  <c:v>16.456819413674854</c:v>
                </c:pt>
                <c:pt idx="18">
                  <c:v>16.096989737154757</c:v>
                </c:pt>
                <c:pt idx="19">
                  <c:v>15.587946797172911</c:v>
                </c:pt>
                <c:pt idx="20">
                  <c:v>15.872149208163471</c:v>
                </c:pt>
                <c:pt idx="21">
                  <c:v>16.646051631006632</c:v>
                </c:pt>
                <c:pt idx="22">
                  <c:v>17.296424216615506</c:v>
                </c:pt>
                <c:pt idx="23">
                  <c:v>17.618936272483207</c:v>
                </c:pt>
                <c:pt idx="24">
                  <c:v>17.751886487796323</c:v>
                </c:pt>
                <c:pt idx="25">
                  <c:v>17.675315651793714</c:v>
                </c:pt>
                <c:pt idx="26">
                  <c:v>16.479167244951384</c:v>
                </c:pt>
                <c:pt idx="27">
                  <c:v>15.920496973453</c:v>
                </c:pt>
                <c:pt idx="28">
                  <c:v>15.459322937387181</c:v>
                </c:pt>
                <c:pt idx="29">
                  <c:v>15.05187849566652</c:v>
                </c:pt>
                <c:pt idx="30">
                  <c:v>14.662930132174335</c:v>
                </c:pt>
                <c:pt idx="31">
                  <c:v>14.436076447093562</c:v>
                </c:pt>
                <c:pt idx="32">
                  <c:v>14.323406710573639</c:v>
                </c:pt>
                <c:pt idx="33">
                  <c:v>14.083354586593842</c:v>
                </c:pt>
                <c:pt idx="34">
                  <c:v>13.840311580990923</c:v>
                </c:pt>
                <c:pt idx="35">
                  <c:v>13.459697489242622</c:v>
                </c:pt>
                <c:pt idx="36">
                  <c:v>13.00832392192051</c:v>
                </c:pt>
                <c:pt idx="37">
                  <c:v>12.819582775021495</c:v>
                </c:pt>
                <c:pt idx="38">
                  <c:v>12.368945058770336</c:v>
                </c:pt>
                <c:pt idx="39">
                  <c:v>11.962645656145742</c:v>
                </c:pt>
                <c:pt idx="40">
                  <c:v>11.673960531064608</c:v>
                </c:pt>
                <c:pt idx="41">
                  <c:v>11.835084377792151</c:v>
                </c:pt>
                <c:pt idx="42">
                  <c:v>11.460923331023659</c:v>
                </c:pt>
                <c:pt idx="43">
                  <c:v>11.567346172767577</c:v>
                </c:pt>
                <c:pt idx="44">
                  <c:v>11.55877575842962</c:v>
                </c:pt>
                <c:pt idx="45">
                  <c:v>11.784401723440311</c:v>
                </c:pt>
                <c:pt idx="46">
                  <c:v>12.597475006659817</c:v>
                </c:pt>
                <c:pt idx="47">
                  <c:v>12.538254612164872</c:v>
                </c:pt>
                <c:pt idx="48">
                  <c:v>12.771357297004551</c:v>
                </c:pt>
                <c:pt idx="49">
                  <c:v>13.090965525017051</c:v>
                </c:pt>
                <c:pt idx="50">
                  <c:v>12.911786056167902</c:v>
                </c:pt>
                <c:pt idx="51">
                  <c:v>12.714919457817748</c:v>
                </c:pt>
                <c:pt idx="52">
                  <c:v>12.62791851677407</c:v>
                </c:pt>
                <c:pt idx="53">
                  <c:v>12.705114583577368</c:v>
                </c:pt>
                <c:pt idx="54">
                  <c:v>12.907554836632253</c:v>
                </c:pt>
                <c:pt idx="55">
                  <c:v>13.029617858892951</c:v>
                </c:pt>
                <c:pt idx="56">
                  <c:v>12.761507149279359</c:v>
                </c:pt>
                <c:pt idx="57">
                  <c:v>12.83858472146966</c:v>
                </c:pt>
                <c:pt idx="58">
                  <c:v>12.873333033170054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00000"/>
        <c:axId val="279500560"/>
      </c:lineChart>
      <c:catAx>
        <c:axId val="2795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500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79500560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500000"/>
        <c:crosses val="autoZero"/>
        <c:crossBetween val="between"/>
        <c:majorUnit val="2"/>
      </c:valAx>
      <c:catAx>
        <c:axId val="2795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9501680"/>
        <c:crosses val="autoZero"/>
        <c:auto val="1"/>
        <c:lblAlgn val="ctr"/>
        <c:lblOffset val="100"/>
        <c:noMultiLvlLbl val="0"/>
      </c:catAx>
      <c:valAx>
        <c:axId val="2795016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95011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'Electricity-Q'!$E$41:$E$212</c:f>
              <c:numCache>
                <c:formatCode>General</c:formatCode>
                <c:ptCount val="172"/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1191664"/>
        <c:axId val="2811922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'Electricity-Q'!$C$41:$C$212</c:f>
              <c:numCache>
                <c:formatCode>0.00</c:formatCode>
                <c:ptCount val="172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12.203857384000001</c:v>
                </c:pt>
                <c:pt idx="161">
                  <c:v>12.658202829</c:v>
                </c:pt>
                <c:pt idx="162">
                  <c:v>12.814003677000001</c:v>
                </c:pt>
                <c:pt idx="163">
                  <c:v>12.44775078</c:v>
                </c:pt>
                <c:pt idx="164">
                  <c:v>12.496125276000001</c:v>
                </c:pt>
                <c:pt idx="165">
                  <c:v>12.915536372</c:v>
                </c:pt>
                <c:pt idx="166">
                  <c:v>13.289959465000001</c:v>
                </c:pt>
                <c:pt idx="167">
                  <c:v>12.928548722</c:v>
                </c:pt>
                <c:pt idx="168">
                  <c:v>12.975071383</c:v>
                </c:pt>
                <c:pt idx="169">
                  <c:v>13.230532927</c:v>
                </c:pt>
                <c:pt idx="170">
                  <c:v>13.510736676000001</c:v>
                </c:pt>
                <c:pt idx="171">
                  <c:v>13.188797783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'Electricity-Q'!$A$217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'Electricity-Q'!$D$41:$D$212</c:f>
              <c:numCache>
                <c:formatCode>0.00</c:formatCode>
                <c:ptCount val="172"/>
                <c:pt idx="2">
                  <c:v>16.177489020040994</c:v>
                </c:pt>
                <c:pt idx="3">
                  <c:v>15.759961346193908</c:v>
                </c:pt>
                <c:pt idx="4">
                  <c:v>15.457543735508034</c:v>
                </c:pt>
                <c:pt idx="5">
                  <c:v>16.885707798895115</c:v>
                </c:pt>
                <c:pt idx="6">
                  <c:v>17.189902503149352</c:v>
                </c:pt>
                <c:pt idx="7">
                  <c:v>16.381375925731557</c:v>
                </c:pt>
                <c:pt idx="8">
                  <c:v>15.342385059501332</c:v>
                </c:pt>
                <c:pt idx="9">
                  <c:v>16.785476247533303</c:v>
                </c:pt>
                <c:pt idx="10">
                  <c:v>16.650377463281202</c:v>
                </c:pt>
                <c:pt idx="11">
                  <c:v>15.763915666573634</c:v>
                </c:pt>
                <c:pt idx="12">
                  <c:v>14.673813534584436</c:v>
                </c:pt>
                <c:pt idx="13">
                  <c:v>16.064575717920313</c:v>
                </c:pt>
                <c:pt idx="14">
                  <c:v>16.33596708049182</c:v>
                </c:pt>
                <c:pt idx="15">
                  <c:v>15.492439231166301</c:v>
                </c:pt>
                <c:pt idx="16">
                  <c:v>14.711012602193795</c:v>
                </c:pt>
                <c:pt idx="17">
                  <c:v>16.031530935315836</c:v>
                </c:pt>
                <c:pt idx="18">
                  <c:v>16.715280817047315</c:v>
                </c:pt>
                <c:pt idx="19">
                  <c:v>15.962549578347311</c:v>
                </c:pt>
                <c:pt idx="20">
                  <c:v>15.405268228608071</c:v>
                </c:pt>
                <c:pt idx="21">
                  <c:v>17.059470073034245</c:v>
                </c:pt>
                <c:pt idx="22">
                  <c:v>17.459637138665244</c:v>
                </c:pt>
                <c:pt idx="23">
                  <c:v>16.727515375491571</c:v>
                </c:pt>
                <c:pt idx="24">
                  <c:v>16.473446508472183</c:v>
                </c:pt>
                <c:pt idx="25">
                  <c:v>17.546814329173777</c:v>
                </c:pt>
                <c:pt idx="26">
                  <c:v>17.999916422048479</c:v>
                </c:pt>
                <c:pt idx="27">
                  <c:v>17.247423912699645</c:v>
                </c:pt>
                <c:pt idx="28">
                  <c:v>16.838582717594385</c:v>
                </c:pt>
                <c:pt idx="29">
                  <c:v>17.634393119474996</c:v>
                </c:pt>
                <c:pt idx="30">
                  <c:v>18.368443119284091</c:v>
                </c:pt>
                <c:pt idx="31">
                  <c:v>17.502693546507107</c:v>
                </c:pt>
                <c:pt idx="32">
                  <c:v>16.620473456182609</c:v>
                </c:pt>
                <c:pt idx="33">
                  <c:v>17.937864099781905</c:v>
                </c:pt>
                <c:pt idx="34">
                  <c:v>18.858947921055311</c:v>
                </c:pt>
                <c:pt idx="35">
                  <c:v>17.646427971706448</c:v>
                </c:pt>
                <c:pt idx="36">
                  <c:v>16.81958534364183</c:v>
                </c:pt>
                <c:pt idx="37">
                  <c:v>18.146625628809424</c:v>
                </c:pt>
                <c:pt idx="38">
                  <c:v>18.549342354031509</c:v>
                </c:pt>
                <c:pt idx="39">
                  <c:v>17.258696696390658</c:v>
                </c:pt>
                <c:pt idx="40">
                  <c:v>15.773783223638546</c:v>
                </c:pt>
                <c:pt idx="41">
                  <c:v>16.896550192087279</c:v>
                </c:pt>
                <c:pt idx="42">
                  <c:v>17.178114433920332</c:v>
                </c:pt>
                <c:pt idx="43">
                  <c:v>16.070253764426596</c:v>
                </c:pt>
                <c:pt idx="44">
                  <c:v>15.282533274775338</c:v>
                </c:pt>
                <c:pt idx="45">
                  <c:v>16.242431719916144</c:v>
                </c:pt>
                <c:pt idx="46">
                  <c:v>16.541172325315834</c:v>
                </c:pt>
                <c:pt idx="47">
                  <c:v>15.55966261898908</c:v>
                </c:pt>
                <c:pt idx="48">
                  <c:v>14.717242051659705</c:v>
                </c:pt>
                <c:pt idx="49">
                  <c:v>15.74462606611136</c:v>
                </c:pt>
                <c:pt idx="50">
                  <c:v>16.189304256814825</c:v>
                </c:pt>
                <c:pt idx="51">
                  <c:v>15.150051197508519</c:v>
                </c:pt>
                <c:pt idx="52">
                  <c:v>14.435749433628862</c:v>
                </c:pt>
                <c:pt idx="53">
                  <c:v>15.326758851631491</c:v>
                </c:pt>
                <c:pt idx="54">
                  <c:v>15.824781466038763</c:v>
                </c:pt>
                <c:pt idx="55">
                  <c:v>14.595439329361245</c:v>
                </c:pt>
                <c:pt idx="56">
                  <c:v>14.096768227063016</c:v>
                </c:pt>
                <c:pt idx="57">
                  <c:v>14.989964840641424</c:v>
                </c:pt>
                <c:pt idx="58">
                  <c:v>15.241546259676657</c:v>
                </c:pt>
                <c:pt idx="59">
                  <c:v>14.277581619294255</c:v>
                </c:pt>
                <c:pt idx="60">
                  <c:v>13.749560390396788</c:v>
                </c:pt>
                <c:pt idx="61">
                  <c:v>14.714332076591353</c:v>
                </c:pt>
                <c:pt idx="62">
                  <c:v>15.022210157264992</c:v>
                </c:pt>
                <c:pt idx="63">
                  <c:v>14.212534301782027</c:v>
                </c:pt>
                <c:pt idx="64">
                  <c:v>13.7806657241275</c:v>
                </c:pt>
                <c:pt idx="65">
                  <c:v>14.618973261506923</c:v>
                </c:pt>
                <c:pt idx="66">
                  <c:v>14.901206992421514</c:v>
                </c:pt>
                <c:pt idx="67">
                  <c:v>13.9949298847737</c:v>
                </c:pt>
                <c:pt idx="68">
                  <c:v>13.287544913870533</c:v>
                </c:pt>
                <c:pt idx="69">
                  <c:v>14.385760101449033</c:v>
                </c:pt>
                <c:pt idx="70">
                  <c:v>14.766762083095214</c:v>
                </c:pt>
                <c:pt idx="71">
                  <c:v>13.840090614396695</c:v>
                </c:pt>
                <c:pt idx="72">
                  <c:v>13.131194363442924</c:v>
                </c:pt>
                <c:pt idx="73">
                  <c:v>14.176745109857555</c:v>
                </c:pt>
                <c:pt idx="74">
                  <c:v>14.50050471628513</c:v>
                </c:pt>
                <c:pt idx="75">
                  <c:v>13.540444670725206</c:v>
                </c:pt>
                <c:pt idx="76">
                  <c:v>12.927590412901882</c:v>
                </c:pt>
                <c:pt idx="77">
                  <c:v>13.74446645453715</c:v>
                </c:pt>
                <c:pt idx="78">
                  <c:v>13.928995549400859</c:v>
                </c:pt>
                <c:pt idx="79">
                  <c:v>13.162494131219283</c:v>
                </c:pt>
                <c:pt idx="80">
                  <c:v>12.389622444264965</c:v>
                </c:pt>
                <c:pt idx="81">
                  <c:v>13.24729167731422</c:v>
                </c:pt>
                <c:pt idx="82">
                  <c:v>13.64465778266117</c:v>
                </c:pt>
                <c:pt idx="83">
                  <c:v>12.736579928083783</c:v>
                </c:pt>
                <c:pt idx="84">
                  <c:v>12.253817907551456</c:v>
                </c:pt>
                <c:pt idx="85">
                  <c:v>13.209742879804981</c:v>
                </c:pt>
                <c:pt idx="86">
                  <c:v>13.302597859553806</c:v>
                </c:pt>
                <c:pt idx="87">
                  <c:v>12.499529733936098</c:v>
                </c:pt>
                <c:pt idx="88">
                  <c:v>11.970916467403445</c:v>
                </c:pt>
                <c:pt idx="89">
                  <c:v>12.657574808105652</c:v>
                </c:pt>
                <c:pt idx="90">
                  <c:v>12.745411927179036</c:v>
                </c:pt>
                <c:pt idx="91">
                  <c:v>11.997513309727481</c:v>
                </c:pt>
                <c:pt idx="92">
                  <c:v>11.530717838551325</c:v>
                </c:pt>
                <c:pt idx="93">
                  <c:v>12.170871683058792</c:v>
                </c:pt>
                <c:pt idx="94">
                  <c:v>12.301575216987979</c:v>
                </c:pt>
                <c:pt idx="95">
                  <c:v>11.773594885534077</c:v>
                </c:pt>
                <c:pt idx="96">
                  <c:v>11.19423777835069</c:v>
                </c:pt>
                <c:pt idx="97">
                  <c:v>11.919598367325992</c:v>
                </c:pt>
                <c:pt idx="98">
                  <c:v>12.1140692933038</c:v>
                </c:pt>
                <c:pt idx="99">
                  <c:v>11.378779935375817</c:v>
                </c:pt>
                <c:pt idx="100">
                  <c:v>11.09828224899967</c:v>
                </c:pt>
                <c:pt idx="101">
                  <c:v>12.132634919370977</c:v>
                </c:pt>
                <c:pt idx="102">
                  <c:v>12.352947878731889</c:v>
                </c:pt>
                <c:pt idx="103">
                  <c:v>11.726351412595992</c:v>
                </c:pt>
                <c:pt idx="104">
                  <c:v>11.155593004194699</c:v>
                </c:pt>
                <c:pt idx="105">
                  <c:v>11.685579106969971</c:v>
                </c:pt>
                <c:pt idx="106">
                  <c:v>11.790077209655752</c:v>
                </c:pt>
                <c:pt idx="107">
                  <c:v>11.129347652519762</c:v>
                </c:pt>
                <c:pt idx="108">
                  <c:v>10.796301823109482</c:v>
                </c:pt>
                <c:pt idx="109">
                  <c:v>12.045768451100461</c:v>
                </c:pt>
                <c:pt idx="110">
                  <c:v>12.078074697101059</c:v>
                </c:pt>
                <c:pt idx="111">
                  <c:v>11.333429979559284</c:v>
                </c:pt>
                <c:pt idx="112">
                  <c:v>10.956854308075586</c:v>
                </c:pt>
                <c:pt idx="113">
                  <c:v>11.822651561182283</c:v>
                </c:pt>
                <c:pt idx="114">
                  <c:v>12.138258256000272</c:v>
                </c:pt>
                <c:pt idx="115">
                  <c:v>11.276430388602346</c:v>
                </c:pt>
                <c:pt idx="116">
                  <c:v>11.023258748496517</c:v>
                </c:pt>
                <c:pt idx="117">
                  <c:v>12.01943684676629</c:v>
                </c:pt>
                <c:pt idx="118">
                  <c:v>12.234756084272846</c:v>
                </c:pt>
                <c:pt idx="119">
                  <c:v>11.746359088425208</c:v>
                </c:pt>
                <c:pt idx="120">
                  <c:v>11.907588637498268</c:v>
                </c:pt>
                <c:pt idx="121">
                  <c:v>12.877492161097971</c:v>
                </c:pt>
                <c:pt idx="122">
                  <c:v>13.151757839378998</c:v>
                </c:pt>
                <c:pt idx="123">
                  <c:v>12.278298501000954</c:v>
                </c:pt>
                <c:pt idx="124">
                  <c:v>12.0231712225512</c:v>
                </c:pt>
                <c:pt idx="125">
                  <c:v>12.818885555909954</c:v>
                </c:pt>
                <c:pt idx="126">
                  <c:v>12.954202172372469</c:v>
                </c:pt>
                <c:pt idx="127">
                  <c:v>12.294297862291421</c:v>
                </c:pt>
                <c:pt idx="128">
                  <c:v>11.745970566860171</c:v>
                </c:pt>
                <c:pt idx="129">
                  <c:v>12.915640946496389</c:v>
                </c:pt>
                <c:pt idx="130">
                  <c:v>13.419552294911256</c:v>
                </c:pt>
                <c:pt idx="131">
                  <c:v>12.917092420933246</c:v>
                </c:pt>
                <c:pt idx="132">
                  <c:v>12.795706936409593</c:v>
                </c:pt>
                <c:pt idx="133">
                  <c:v>13.38235458386603</c:v>
                </c:pt>
                <c:pt idx="134">
                  <c:v>13.504218491122604</c:v>
                </c:pt>
                <c:pt idx="135">
                  <c:v>12.641400348066181</c:v>
                </c:pt>
                <c:pt idx="136">
                  <c:v>12.126926548235302</c:v>
                </c:pt>
                <c:pt idx="137">
                  <c:v>13.314343492448428</c:v>
                </c:pt>
                <c:pt idx="138">
                  <c:v>13.451603402459249</c:v>
                </c:pt>
                <c:pt idx="139">
                  <c:v>12.737357918498372</c:v>
                </c:pt>
                <c:pt idx="140">
                  <c:v>12.21923030567333</c:v>
                </c:pt>
                <c:pt idx="141">
                  <c:v>12.900482408124715</c:v>
                </c:pt>
                <c:pt idx="142">
                  <c:v>13.080017458721974</c:v>
                </c:pt>
                <c:pt idx="143">
                  <c:v>12.607861151274365</c:v>
                </c:pt>
                <c:pt idx="144">
                  <c:v>12.321704720622126</c:v>
                </c:pt>
                <c:pt idx="145">
                  <c:v>12.778619934713717</c:v>
                </c:pt>
                <c:pt idx="146">
                  <c:v>12.900830026725338</c:v>
                </c:pt>
                <c:pt idx="147">
                  <c:v>12.43574415740229</c:v>
                </c:pt>
                <c:pt idx="148">
                  <c:v>12.146305525647797</c:v>
                </c:pt>
                <c:pt idx="149">
                  <c:v>12.947023755620066</c:v>
                </c:pt>
                <c:pt idx="150">
                  <c:v>13.152450968060766</c:v>
                </c:pt>
                <c:pt idx="151">
                  <c:v>12.53147416183919</c:v>
                </c:pt>
                <c:pt idx="152">
                  <c:v>12.34834501808735</c:v>
                </c:pt>
                <c:pt idx="153">
                  <c:v>13.13458173031972</c:v>
                </c:pt>
                <c:pt idx="154">
                  <c:v>13.401596796653003</c:v>
                </c:pt>
                <c:pt idx="155">
                  <c:v>12.76309147139747</c:v>
                </c:pt>
                <c:pt idx="156">
                  <c:v>12.683960938217718</c:v>
                </c:pt>
                <c:pt idx="157">
                  <c:v>13.227492676954896</c:v>
                </c:pt>
                <c:pt idx="158">
                  <c:v>13.307845317545668</c:v>
                </c:pt>
                <c:pt idx="159">
                  <c:v>12.885826010431352</c:v>
                </c:pt>
                <c:pt idx="160">
                  <c:v>12.520397061712204</c:v>
                </c:pt>
                <c:pt idx="161">
                  <c:v>12.905772742475119</c:v>
                </c:pt>
                <c:pt idx="162">
                  <c:v>13.011845057391488</c:v>
                </c:pt>
                <c:pt idx="163">
                  <c:v>12.539699489405193</c:v>
                </c:pt>
                <c:pt idx="164">
                  <c:v>12.498065224706997</c:v>
                </c:pt>
                <c:pt idx="165">
                  <c:v>12.866185164166554</c:v>
                </c:pt>
                <c:pt idx="166">
                  <c:v>13.165029096526615</c:v>
                </c:pt>
                <c:pt idx="167">
                  <c:v>12.743727699881992</c:v>
                </c:pt>
                <c:pt idx="168">
                  <c:v>12.71876514630944</c:v>
                </c:pt>
                <c:pt idx="169">
                  <c:v>12.903536670027291</c:v>
                </c:pt>
                <c:pt idx="170">
                  <c:v>13.10271906235492</c:v>
                </c:pt>
                <c:pt idx="171">
                  <c:v>12.714320911460273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90544"/>
        <c:axId val="281191104"/>
      </c:lineChart>
      <c:catAx>
        <c:axId val="2811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9110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81191104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90544"/>
        <c:crosses val="autoZero"/>
        <c:crossBetween val="between"/>
      </c:valAx>
      <c:catAx>
        <c:axId val="2811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1192224"/>
        <c:crosses val="autoZero"/>
        <c:auto val="1"/>
        <c:lblAlgn val="ctr"/>
        <c:lblOffset val="100"/>
        <c:noMultiLvlLbl val="0"/>
      </c:catAx>
      <c:valAx>
        <c:axId val="2811922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811916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'Electricity-M'!$E$41:$E$556</c:f>
              <c:numCache>
                <c:formatCode>General</c:formatCode>
                <c:ptCount val="516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1198384"/>
        <c:axId val="2811989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'Electricity-M'!$C$41:$C$556</c:f>
              <c:numCache>
                <c:formatCode>0.00</c:formatCode>
                <c:ptCount val="516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11.98</c:v>
                </c:pt>
                <c:pt idx="481">
                  <c:v>12.14</c:v>
                </c:pt>
                <c:pt idx="482">
                  <c:v>12.57</c:v>
                </c:pt>
                <c:pt idx="483">
                  <c:v>12.43</c:v>
                </c:pt>
                <c:pt idx="484">
                  <c:v>12.79</c:v>
                </c:pt>
                <c:pt idx="485">
                  <c:v>12.72</c:v>
                </c:pt>
                <c:pt idx="486">
                  <c:v>12.68</c:v>
                </c:pt>
                <c:pt idx="487">
                  <c:v>12.9</c:v>
                </c:pt>
                <c:pt idx="488">
                  <c:v>12.87</c:v>
                </c:pt>
                <c:pt idx="489">
                  <c:v>12.45</c:v>
                </c:pt>
                <c:pt idx="490">
                  <c:v>12.75</c:v>
                </c:pt>
                <c:pt idx="491">
                  <c:v>12.215070000000001</c:v>
                </c:pt>
                <c:pt idx="492">
                  <c:v>12.25662</c:v>
                </c:pt>
                <c:pt idx="493">
                  <c:v>12.55918</c:v>
                </c:pt>
                <c:pt idx="494">
                  <c:v>12.73115</c:v>
                </c:pt>
                <c:pt idx="495">
                  <c:v>12.63547</c:v>
                </c:pt>
                <c:pt idx="496">
                  <c:v>13.01451</c:v>
                </c:pt>
                <c:pt idx="497">
                  <c:v>13.043049999999999</c:v>
                </c:pt>
                <c:pt idx="498">
                  <c:v>13.106249999999999</c:v>
                </c:pt>
                <c:pt idx="499">
                  <c:v>13.35501</c:v>
                </c:pt>
                <c:pt idx="500">
                  <c:v>13.433949999999999</c:v>
                </c:pt>
                <c:pt idx="501">
                  <c:v>13.00178</c:v>
                </c:pt>
                <c:pt idx="502">
                  <c:v>13.2156</c:v>
                </c:pt>
                <c:pt idx="503">
                  <c:v>12.64715</c:v>
                </c:pt>
                <c:pt idx="504">
                  <c:v>12.76178</c:v>
                </c:pt>
                <c:pt idx="505">
                  <c:v>13.05621</c:v>
                </c:pt>
                <c:pt idx="506">
                  <c:v>13.169790000000001</c:v>
                </c:pt>
                <c:pt idx="507">
                  <c:v>13.00924</c:v>
                </c:pt>
                <c:pt idx="508">
                  <c:v>13.3367</c:v>
                </c:pt>
                <c:pt idx="509">
                  <c:v>13.309559999999999</c:v>
                </c:pt>
                <c:pt idx="510">
                  <c:v>13.3391</c:v>
                </c:pt>
                <c:pt idx="511">
                  <c:v>13.57114</c:v>
                </c:pt>
                <c:pt idx="512">
                  <c:v>13.64565</c:v>
                </c:pt>
                <c:pt idx="513">
                  <c:v>13.23039</c:v>
                </c:pt>
                <c:pt idx="514">
                  <c:v>13.47226</c:v>
                </c:pt>
                <c:pt idx="515">
                  <c:v>12.93544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'Electricity-M'!$A$561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'Electricity-M'!$D$41:$D$556</c:f>
              <c:numCache>
                <c:formatCode>0.00</c:formatCode>
                <c:ptCount val="516"/>
                <c:pt idx="6">
                  <c:v>16.700361052631582</c:v>
                </c:pt>
                <c:pt idx="7">
                  <c:v>15.760979755671903</c:v>
                </c:pt>
                <c:pt idx="8">
                  <c:v>16.102645138888889</c:v>
                </c:pt>
                <c:pt idx="9">
                  <c:v>16.440769948186528</c:v>
                </c:pt>
                <c:pt idx="10">
                  <c:v>15.964068158347676</c:v>
                </c:pt>
                <c:pt idx="11">
                  <c:v>15.046163013698632</c:v>
                </c:pt>
                <c:pt idx="12">
                  <c:v>14.969266098807497</c:v>
                </c:pt>
                <c:pt idx="13">
                  <c:v>15.229412141652613</c:v>
                </c:pt>
                <c:pt idx="14">
                  <c:v>16.381355704697985</c:v>
                </c:pt>
                <c:pt idx="15">
                  <c:v>16.678950333333333</c:v>
                </c:pt>
                <c:pt idx="16">
                  <c:v>17.02899069767442</c:v>
                </c:pt>
                <c:pt idx="17">
                  <c:v>16.944549421487604</c:v>
                </c:pt>
                <c:pt idx="18">
                  <c:v>16.860941447368422</c:v>
                </c:pt>
                <c:pt idx="19">
                  <c:v>17.577114238952539</c:v>
                </c:pt>
                <c:pt idx="20">
                  <c:v>17.121589885807502</c:v>
                </c:pt>
                <c:pt idx="21">
                  <c:v>17.038205519480517</c:v>
                </c:pt>
                <c:pt idx="22">
                  <c:v>16.534600645161291</c:v>
                </c:pt>
                <c:pt idx="23">
                  <c:v>15.671409309791331</c:v>
                </c:pt>
                <c:pt idx="24">
                  <c:v>15.182146411483254</c:v>
                </c:pt>
                <c:pt idx="25">
                  <c:v>15.109850476190475</c:v>
                </c:pt>
                <c:pt idx="26">
                  <c:v>15.784495583596213</c:v>
                </c:pt>
                <c:pt idx="27">
                  <c:v>16.424936776212832</c:v>
                </c:pt>
                <c:pt idx="28">
                  <c:v>17.028990697674416</c:v>
                </c:pt>
                <c:pt idx="29">
                  <c:v>16.89799846153846</c:v>
                </c:pt>
                <c:pt idx="30">
                  <c:v>16.769006106870229</c:v>
                </c:pt>
                <c:pt idx="31">
                  <c:v>16.667221547799695</c:v>
                </c:pt>
                <c:pt idx="32">
                  <c:v>16.516840601503759</c:v>
                </c:pt>
                <c:pt idx="33">
                  <c:v>16.369149031296569</c:v>
                </c:pt>
                <c:pt idx="34">
                  <c:v>15.910543407407406</c:v>
                </c:pt>
                <c:pt idx="35">
                  <c:v>15.097868041237112</c:v>
                </c:pt>
                <c:pt idx="36">
                  <c:v>14.609299562043793</c:v>
                </c:pt>
                <c:pt idx="37">
                  <c:v>14.461517630057802</c:v>
                </c:pt>
                <c:pt idx="38">
                  <c:v>15.01507095851216</c:v>
                </c:pt>
                <c:pt idx="39">
                  <c:v>15.557647308781871</c:v>
                </c:pt>
                <c:pt idx="40">
                  <c:v>16.067035574229692</c:v>
                </c:pt>
                <c:pt idx="41">
                  <c:v>16.565135457063715</c:v>
                </c:pt>
                <c:pt idx="42">
                  <c:v>16.383599726027398</c:v>
                </c:pt>
                <c:pt idx="43">
                  <c:v>16.227988873812755</c:v>
                </c:pt>
                <c:pt idx="44">
                  <c:v>16.403373655913978</c:v>
                </c:pt>
                <c:pt idx="45">
                  <c:v>16.228869680851062</c:v>
                </c:pt>
                <c:pt idx="46">
                  <c:v>15.415717894736842</c:v>
                </c:pt>
                <c:pt idx="47">
                  <c:v>14.9178977893368</c:v>
                </c:pt>
                <c:pt idx="48">
                  <c:v>14.70751717948718</c:v>
                </c:pt>
                <c:pt idx="49">
                  <c:v>14.521346075949367</c:v>
                </c:pt>
                <c:pt idx="50">
                  <c:v>14.931370536828965</c:v>
                </c:pt>
                <c:pt idx="51">
                  <c:v>15.387134981458587</c:v>
                </c:pt>
                <c:pt idx="52">
                  <c:v>16.132728029375766</c:v>
                </c:pt>
                <c:pt idx="53">
                  <c:v>16.568003878787877</c:v>
                </c:pt>
                <c:pt idx="54">
                  <c:v>16.843444794188862</c:v>
                </c:pt>
                <c:pt idx="55">
                  <c:v>16.721977644230769</c:v>
                </c:pt>
                <c:pt idx="56">
                  <c:v>16.582461740166863</c:v>
                </c:pt>
                <c:pt idx="57">
                  <c:v>16.425838724911451</c:v>
                </c:pt>
                <c:pt idx="58">
                  <c:v>15.967994392523362</c:v>
                </c:pt>
                <c:pt idx="59">
                  <c:v>15.537640046296294</c:v>
                </c:pt>
                <c:pt idx="60">
                  <c:v>15.115182110091743</c:v>
                </c:pt>
                <c:pt idx="61">
                  <c:v>15.255137499999998</c:v>
                </c:pt>
                <c:pt idx="62">
                  <c:v>15.978293002257335</c:v>
                </c:pt>
                <c:pt idx="63">
                  <c:v>16.436511784511783</c:v>
                </c:pt>
                <c:pt idx="64">
                  <c:v>17.142896989966552</c:v>
                </c:pt>
                <c:pt idx="65">
                  <c:v>17.530765745856353</c:v>
                </c:pt>
                <c:pt idx="66">
                  <c:v>17.605929180327866</c:v>
                </c:pt>
                <c:pt idx="67">
                  <c:v>17.472261605206068</c:v>
                </c:pt>
                <c:pt idx="68">
                  <c:v>17.30335682062298</c:v>
                </c:pt>
                <c:pt idx="69">
                  <c:v>17.247778586723765</c:v>
                </c:pt>
                <c:pt idx="70">
                  <c:v>16.653796162046909</c:v>
                </c:pt>
                <c:pt idx="71">
                  <c:v>16.341316259298619</c:v>
                </c:pt>
                <c:pt idx="72">
                  <c:v>16.030822457627117</c:v>
                </c:pt>
                <c:pt idx="73">
                  <c:v>16.495523548046464</c:v>
                </c:pt>
                <c:pt idx="74">
                  <c:v>17.011008658922911</c:v>
                </c:pt>
                <c:pt idx="75">
                  <c:v>17.214218315789473</c:v>
                </c:pt>
                <c:pt idx="76">
                  <c:v>17.561701564129301</c:v>
                </c:pt>
                <c:pt idx="77">
                  <c:v>17.865810515463917</c:v>
                </c:pt>
                <c:pt idx="78">
                  <c:v>18.024531692307693</c:v>
                </c:pt>
                <c:pt idx="79">
                  <c:v>17.987633981576256</c:v>
                </c:pt>
                <c:pt idx="80">
                  <c:v>17.987633981576256</c:v>
                </c:pt>
                <c:pt idx="81">
                  <c:v>17.91428990825688</c:v>
                </c:pt>
                <c:pt idx="82">
                  <c:v>17.185379387755102</c:v>
                </c:pt>
                <c:pt idx="83">
                  <c:v>16.738492732855679</c:v>
                </c:pt>
                <c:pt idx="84">
                  <c:v>16.704297650663943</c:v>
                </c:pt>
                <c:pt idx="85">
                  <c:v>16.687252448979589</c:v>
                </c:pt>
                <c:pt idx="86">
                  <c:v>17.167861162079511</c:v>
                </c:pt>
                <c:pt idx="87">
                  <c:v>17.046226518218624</c:v>
                </c:pt>
                <c:pt idx="88">
                  <c:v>17.715643548387096</c:v>
                </c:pt>
                <c:pt idx="89">
                  <c:v>18.171109456740442</c:v>
                </c:pt>
                <c:pt idx="90">
                  <c:v>18.342850701402806</c:v>
                </c:pt>
                <c:pt idx="91">
                  <c:v>18.287877122877124</c:v>
                </c:pt>
                <c:pt idx="92">
                  <c:v>18.47634183266932</c:v>
                </c:pt>
                <c:pt idx="93">
                  <c:v>18.160877976190477</c:v>
                </c:pt>
                <c:pt idx="94">
                  <c:v>17.624135113748764</c:v>
                </c:pt>
                <c:pt idx="95">
                  <c:v>16.849856015779089</c:v>
                </c:pt>
                <c:pt idx="96">
                  <c:v>16.256209206660138</c:v>
                </c:pt>
                <c:pt idx="97">
                  <c:v>16.652781676413252</c:v>
                </c:pt>
                <c:pt idx="98">
                  <c:v>17.078637900874636</c:v>
                </c:pt>
                <c:pt idx="99">
                  <c:v>17.24879051306873</c:v>
                </c:pt>
                <c:pt idx="100">
                  <c:v>17.92294415458937</c:v>
                </c:pt>
                <c:pt idx="101">
                  <c:v>18.594497396335587</c:v>
                </c:pt>
                <c:pt idx="102">
                  <c:v>18.757517771373678</c:v>
                </c:pt>
                <c:pt idx="103">
                  <c:v>18.937412068965514</c:v>
                </c:pt>
                <c:pt idx="104">
                  <c:v>18.883150143266473</c:v>
                </c:pt>
                <c:pt idx="105">
                  <c:v>18.57904471931494</c:v>
                </c:pt>
                <c:pt idx="106">
                  <c:v>17.616569040835707</c:v>
                </c:pt>
                <c:pt idx="107">
                  <c:v>16.88910009478673</c:v>
                </c:pt>
                <c:pt idx="108">
                  <c:v>16.857143424787132</c:v>
                </c:pt>
                <c:pt idx="109">
                  <c:v>16.532378551269993</c:v>
                </c:pt>
                <c:pt idx="110">
                  <c:v>17.14060393258427</c:v>
                </c:pt>
                <c:pt idx="111">
                  <c:v>17.564793831775699</c:v>
                </c:pt>
                <c:pt idx="112">
                  <c:v>18.215089552238805</c:v>
                </c:pt>
                <c:pt idx="113">
                  <c:v>18.618363162790697</c:v>
                </c:pt>
                <c:pt idx="114">
                  <c:v>18.583788672237695</c:v>
                </c:pt>
                <c:pt idx="115">
                  <c:v>18.549342354031509</c:v>
                </c:pt>
                <c:pt idx="116">
                  <c:v>18.515023496762254</c:v>
                </c:pt>
                <c:pt idx="117">
                  <c:v>18.221804792626724</c:v>
                </c:pt>
                <c:pt idx="118">
                  <c:v>17.242504036697245</c:v>
                </c:pt>
                <c:pt idx="119">
                  <c:v>16.495052785388125</c:v>
                </c:pt>
                <c:pt idx="120">
                  <c:v>15.368961091901729</c:v>
                </c:pt>
                <c:pt idx="121">
                  <c:v>15.886480474020054</c:v>
                </c:pt>
                <c:pt idx="122">
                  <c:v>16.152827534372136</c:v>
                </c:pt>
                <c:pt idx="123">
                  <c:v>16.661360846366144</c:v>
                </c:pt>
                <c:pt idx="124">
                  <c:v>16.772253926605501</c:v>
                </c:pt>
                <c:pt idx="125">
                  <c:v>17.20177113345521</c:v>
                </c:pt>
                <c:pt idx="126">
                  <c:v>17.275224200913243</c:v>
                </c:pt>
                <c:pt idx="127">
                  <c:v>17.148110766423354</c:v>
                </c:pt>
                <c:pt idx="128">
                  <c:v>17.107943290909091</c:v>
                </c:pt>
                <c:pt idx="129">
                  <c:v>16.523168892921955</c:v>
                </c:pt>
                <c:pt idx="130">
                  <c:v>16.360582246376808</c:v>
                </c:pt>
                <c:pt idx="131">
                  <c:v>15.442384675090251</c:v>
                </c:pt>
                <c:pt idx="132">
                  <c:v>15.183928599640931</c:v>
                </c:pt>
                <c:pt idx="133">
                  <c:v>15.173267352415026</c:v>
                </c:pt>
                <c:pt idx="134">
                  <c:v>15.532503636363634</c:v>
                </c:pt>
                <c:pt idx="135">
                  <c:v>15.723485110913929</c:v>
                </c:pt>
                <c:pt idx="136">
                  <c:v>16.13534543362832</c:v>
                </c:pt>
                <c:pt idx="137">
                  <c:v>16.773930925110133</c:v>
                </c:pt>
                <c:pt idx="138">
                  <c:v>16.729711423550089</c:v>
                </c:pt>
                <c:pt idx="139">
                  <c:v>16.571109991251092</c:v>
                </c:pt>
                <c:pt idx="140">
                  <c:v>16.300520069747165</c:v>
                </c:pt>
                <c:pt idx="141">
                  <c:v>16.194323356521739</c:v>
                </c:pt>
                <c:pt idx="142">
                  <c:v>15.630567227036394</c:v>
                </c:pt>
                <c:pt idx="143">
                  <c:v>14.970093408304496</c:v>
                </c:pt>
                <c:pt idx="144">
                  <c:v>14.560765724137932</c:v>
                </c:pt>
                <c:pt idx="145">
                  <c:v>14.682741635111878</c:v>
                </c:pt>
                <c:pt idx="146">
                  <c:v>14.959200927038625</c:v>
                </c:pt>
                <c:pt idx="147">
                  <c:v>15.203072184300341</c:v>
                </c:pt>
                <c:pt idx="148">
                  <c:v>15.745898519148934</c:v>
                </c:pt>
                <c:pt idx="149">
                  <c:v>16.216986847457626</c:v>
                </c:pt>
                <c:pt idx="150">
                  <c:v>16.272146666666668</c:v>
                </c:pt>
                <c:pt idx="151">
                  <c:v>16.265309630252101</c:v>
                </c:pt>
                <c:pt idx="152">
                  <c:v>16.013426343096231</c:v>
                </c:pt>
                <c:pt idx="153">
                  <c:v>15.675003669724768</c:v>
                </c:pt>
                <c:pt idx="154">
                  <c:v>15.135936924355775</c:v>
                </c:pt>
                <c:pt idx="155">
                  <c:v>14.721776437448217</c:v>
                </c:pt>
                <c:pt idx="156">
                  <c:v>14.439516287128713</c:v>
                </c:pt>
                <c:pt idx="157">
                  <c:v>14.412090427631577</c:v>
                </c:pt>
                <c:pt idx="158">
                  <c:v>14.461171260229133</c:v>
                </c:pt>
                <c:pt idx="159">
                  <c:v>14.910626677497964</c:v>
                </c:pt>
                <c:pt idx="160">
                  <c:v>15.232939240097005</c:v>
                </c:pt>
                <c:pt idx="161">
                  <c:v>15.773885930701045</c:v>
                </c:pt>
                <c:pt idx="162">
                  <c:v>15.880046746987947</c:v>
                </c:pt>
                <c:pt idx="163">
                  <c:v>15.899651742971884</c:v>
                </c:pt>
                <c:pt idx="164">
                  <c:v>15.685410608974358</c:v>
                </c:pt>
                <c:pt idx="165">
                  <c:v>15.318396443381181</c:v>
                </c:pt>
                <c:pt idx="166">
                  <c:v>14.579016235107225</c:v>
                </c:pt>
                <c:pt idx="167">
                  <c:v>14.049703832145683</c:v>
                </c:pt>
                <c:pt idx="168">
                  <c:v>13.745178007843135</c:v>
                </c:pt>
                <c:pt idx="169">
                  <c:v>14.282622484374999</c:v>
                </c:pt>
                <c:pt idx="170">
                  <c:v>14.386804634525658</c:v>
                </c:pt>
                <c:pt idx="171">
                  <c:v>14.580550349107835</c:v>
                </c:pt>
                <c:pt idx="172">
                  <c:v>15.087342804027886</c:v>
                </c:pt>
                <c:pt idx="173">
                  <c:v>15.257486250962277</c:v>
                </c:pt>
                <c:pt idx="174">
                  <c:v>15.336965823754788</c:v>
                </c:pt>
                <c:pt idx="175">
                  <c:v>15.320052978723403</c:v>
                </c:pt>
                <c:pt idx="176">
                  <c:v>15.068621856603773</c:v>
                </c:pt>
                <c:pt idx="177">
                  <c:v>14.747395292353822</c:v>
                </c:pt>
                <c:pt idx="178">
                  <c:v>14.276161585639491</c:v>
                </c:pt>
                <c:pt idx="179">
                  <c:v>13.859212846497764</c:v>
                </c:pt>
                <c:pt idx="180">
                  <c:v>13.445359495174461</c:v>
                </c:pt>
                <c:pt idx="181">
                  <c:v>13.779417967359048</c:v>
                </c:pt>
                <c:pt idx="182">
                  <c:v>14.105343753709196</c:v>
                </c:pt>
                <c:pt idx="183">
                  <c:v>14.43535735011103</c:v>
                </c:pt>
                <c:pt idx="184">
                  <c:v>14.670132227138643</c:v>
                </c:pt>
                <c:pt idx="185">
                  <c:v>14.967981970588232</c:v>
                </c:pt>
                <c:pt idx="186">
                  <c:v>15.053527753303964</c:v>
                </c:pt>
                <c:pt idx="187">
                  <c:v>15.063052313323569</c:v>
                </c:pt>
                <c:pt idx="188">
                  <c:v>14.947807722627736</c:v>
                </c:pt>
                <c:pt idx="189">
                  <c:v>14.819276428571428</c:v>
                </c:pt>
                <c:pt idx="190">
                  <c:v>14.0993781712627</c:v>
                </c:pt>
                <c:pt idx="191">
                  <c:v>13.793646758321273</c:v>
                </c:pt>
                <c:pt idx="192">
                  <c:v>13.607185553145337</c:v>
                </c:pt>
                <c:pt idx="193">
                  <c:v>13.718617157287158</c:v>
                </c:pt>
                <c:pt idx="194">
                  <c:v>14.072891761322788</c:v>
                </c:pt>
                <c:pt idx="195">
                  <c:v>14.095134218077476</c:v>
                </c:pt>
                <c:pt idx="196">
                  <c:v>14.693853271295632</c:v>
                </c:pt>
                <c:pt idx="197">
                  <c:v>15.052606766595289</c:v>
                </c:pt>
                <c:pt idx="198">
                  <c:v>14.888145580071175</c:v>
                </c:pt>
                <c:pt idx="199">
                  <c:v>14.908429829545454</c:v>
                </c:pt>
                <c:pt idx="200">
                  <c:v>14.911329298369948</c:v>
                </c:pt>
                <c:pt idx="201">
                  <c:v>14.589811107974594</c:v>
                </c:pt>
                <c:pt idx="202">
                  <c:v>14.01626144968332</c:v>
                </c:pt>
                <c:pt idx="203">
                  <c:v>13.499135024595924</c:v>
                </c:pt>
                <c:pt idx="204">
                  <c:v>13.246758053221289</c:v>
                </c:pt>
                <c:pt idx="205">
                  <c:v>13.321327617051011</c:v>
                </c:pt>
                <c:pt idx="206">
                  <c:v>13.302735394277738</c:v>
                </c:pt>
                <c:pt idx="207">
                  <c:v>13.816614102920722</c:v>
                </c:pt>
                <c:pt idx="208">
                  <c:v>14.506133522884884</c:v>
                </c:pt>
                <c:pt idx="209">
                  <c:v>14.800549203049203</c:v>
                </c:pt>
                <c:pt idx="210">
                  <c:v>14.763172512110724</c:v>
                </c:pt>
                <c:pt idx="211">
                  <c:v>14.732585828729281</c:v>
                </c:pt>
                <c:pt idx="212">
                  <c:v>14.813264551724139</c:v>
                </c:pt>
                <c:pt idx="213">
                  <c:v>14.701929217032964</c:v>
                </c:pt>
                <c:pt idx="214">
                  <c:v>13.742162219178082</c:v>
                </c:pt>
                <c:pt idx="215">
                  <c:v>13.213472481203004</c:v>
                </c:pt>
                <c:pt idx="216">
                  <c:v>12.946533643198904</c:v>
                </c:pt>
                <c:pt idx="217">
                  <c:v>13.07761480572597</c:v>
                </c:pt>
                <c:pt idx="218">
                  <c:v>13.440284296397005</c:v>
                </c:pt>
                <c:pt idx="219">
                  <c:v>13.795950434782608</c:v>
                </c:pt>
                <c:pt idx="220">
                  <c:v>14.148493627118643</c:v>
                </c:pt>
                <c:pt idx="221">
                  <c:v>14.506305192697765</c:v>
                </c:pt>
                <c:pt idx="222">
                  <c:v>14.506772264150944</c:v>
                </c:pt>
                <c:pt idx="223">
                  <c:v>14.530262510067113</c:v>
                </c:pt>
                <c:pt idx="224">
                  <c:v>14.468368854655054</c:v>
                </c:pt>
                <c:pt idx="225">
                  <c:v>14.017572128514056</c:v>
                </c:pt>
                <c:pt idx="226">
                  <c:v>13.540207489986649</c:v>
                </c:pt>
                <c:pt idx="227">
                  <c:v>13.139135083277816</c:v>
                </c:pt>
                <c:pt idx="228">
                  <c:v>12.73119780730897</c:v>
                </c:pt>
                <c:pt idx="229">
                  <c:v>12.956251968190854</c:v>
                </c:pt>
                <c:pt idx="230">
                  <c:v>13.140404153439153</c:v>
                </c:pt>
                <c:pt idx="231">
                  <c:v>13.522604097496705</c:v>
                </c:pt>
                <c:pt idx="232">
                  <c:v>13.688502077580539</c:v>
                </c:pt>
                <c:pt idx="233">
                  <c:v>13.965858162729658</c:v>
                </c:pt>
                <c:pt idx="234">
                  <c:v>14.075513499344693</c:v>
                </c:pt>
                <c:pt idx="235">
                  <c:v>14.01596936559843</c:v>
                </c:pt>
                <c:pt idx="236">
                  <c:v>13.662863840627043</c:v>
                </c:pt>
                <c:pt idx="237">
                  <c:v>13.754469250814331</c:v>
                </c:pt>
                <c:pt idx="238">
                  <c:v>13.117234690956408</c:v>
                </c:pt>
                <c:pt idx="239">
                  <c:v>12.719553242365171</c:v>
                </c:pt>
                <c:pt idx="240">
                  <c:v>12.227776664511959</c:v>
                </c:pt>
                <c:pt idx="241">
                  <c:v>12.298593432258063</c:v>
                </c:pt>
                <c:pt idx="242">
                  <c:v>12.698553041800642</c:v>
                </c:pt>
                <c:pt idx="243">
                  <c:v>12.884287815502883</c:v>
                </c:pt>
                <c:pt idx="244">
                  <c:v>13.32776207161125</c:v>
                </c:pt>
                <c:pt idx="245">
                  <c:v>13.473586662412252</c:v>
                </c:pt>
                <c:pt idx="246">
                  <c:v>13.572214050955413</c:v>
                </c:pt>
                <c:pt idx="247">
                  <c:v>13.75679575063613</c:v>
                </c:pt>
                <c:pt idx="248">
                  <c:v>13.604835370957511</c:v>
                </c:pt>
                <c:pt idx="249">
                  <c:v>13.376691997471553</c:v>
                </c:pt>
                <c:pt idx="250">
                  <c:v>12.688583175803402</c:v>
                </c:pt>
                <c:pt idx="251">
                  <c:v>12.257805015713389</c:v>
                </c:pt>
                <c:pt idx="252">
                  <c:v>12.050984404015056</c:v>
                </c:pt>
                <c:pt idx="253">
                  <c:v>12.196468102692549</c:v>
                </c:pt>
                <c:pt idx="254">
                  <c:v>12.585965757196496</c:v>
                </c:pt>
                <c:pt idx="255">
                  <c:v>12.79180010006254</c:v>
                </c:pt>
                <c:pt idx="256">
                  <c:v>13.203946404002501</c:v>
                </c:pt>
                <c:pt idx="257">
                  <c:v>13.57535831460674</c:v>
                </c:pt>
                <c:pt idx="258">
                  <c:v>13.299740822942642</c:v>
                </c:pt>
                <c:pt idx="259">
                  <c:v>13.357732338308457</c:v>
                </c:pt>
                <c:pt idx="260">
                  <c:v>13.248878722084367</c:v>
                </c:pt>
                <c:pt idx="261">
                  <c:v>12.982452619195044</c:v>
                </c:pt>
                <c:pt idx="262">
                  <c:v>12.453173469387753</c:v>
                </c:pt>
                <c:pt idx="263">
                  <c:v>12.113597441285535</c:v>
                </c:pt>
                <c:pt idx="264">
                  <c:v>11.857573543209876</c:v>
                </c:pt>
                <c:pt idx="265">
                  <c:v>12.008241567901232</c:v>
                </c:pt>
                <c:pt idx="266">
                  <c:v>12.068508777777774</c:v>
                </c:pt>
                <c:pt idx="267">
                  <c:v>12.384688692971638</c:v>
                </c:pt>
                <c:pt idx="268">
                  <c:v>12.744513394833948</c:v>
                </c:pt>
                <c:pt idx="269">
                  <c:v>12.788827800982801</c:v>
                </c:pt>
                <c:pt idx="270">
                  <c:v>12.832262720588236</c:v>
                </c:pt>
                <c:pt idx="271">
                  <c:v>12.801618445532437</c:v>
                </c:pt>
                <c:pt idx="272">
                  <c:v>12.584788660550457</c:v>
                </c:pt>
                <c:pt idx="273">
                  <c:v>12.286016778523489</c:v>
                </c:pt>
                <c:pt idx="274">
                  <c:v>11.958689140767824</c:v>
                </c:pt>
                <c:pt idx="275">
                  <c:v>11.758704525547444</c:v>
                </c:pt>
                <c:pt idx="276">
                  <c:v>11.23341272616879</c:v>
                </c:pt>
                <c:pt idx="277">
                  <c:v>11.737286120218577</c:v>
                </c:pt>
                <c:pt idx="278">
                  <c:v>11.700542354368933</c:v>
                </c:pt>
                <c:pt idx="279">
                  <c:v>11.90250149487643</c:v>
                </c:pt>
                <c:pt idx="280">
                  <c:v>12.159998759036144</c:v>
                </c:pt>
                <c:pt idx="281">
                  <c:v>12.395258710843372</c:v>
                </c:pt>
                <c:pt idx="282">
                  <c:v>12.431061055788842</c:v>
                </c:pt>
                <c:pt idx="283">
                  <c:v>12.299055200478755</c:v>
                </c:pt>
                <c:pt idx="284">
                  <c:v>12.160471942789034</c:v>
                </c:pt>
                <c:pt idx="285">
                  <c:v>12.153289791790597</c:v>
                </c:pt>
                <c:pt idx="286">
                  <c:v>11.725801650831354</c:v>
                </c:pt>
                <c:pt idx="287">
                  <c:v>11.481117701421802</c:v>
                </c:pt>
                <c:pt idx="288">
                  <c:v>11.043530135853514</c:v>
                </c:pt>
                <c:pt idx="289">
                  <c:v>11.06984565882353</c:v>
                </c:pt>
                <c:pt idx="290">
                  <c:v>11.547514608187134</c:v>
                </c:pt>
                <c:pt idx="291">
                  <c:v>11.639964482153305</c:v>
                </c:pt>
                <c:pt idx="292">
                  <c:v>11.890452967289718</c:v>
                </c:pt>
                <c:pt idx="293">
                  <c:v>12.133238281068525</c:v>
                </c:pt>
                <c:pt idx="294">
                  <c:v>12.16877673422119</c:v>
                </c:pt>
                <c:pt idx="295">
                  <c:v>12.197043346844238</c:v>
                </c:pt>
                <c:pt idx="296">
                  <c:v>11.965089412442396</c:v>
                </c:pt>
                <c:pt idx="297">
                  <c:v>11.916376526739505</c:v>
                </c:pt>
                <c:pt idx="298">
                  <c:v>11.419459988518945</c:v>
                </c:pt>
                <c:pt idx="299">
                  <c:v>10.931974822451316</c:v>
                </c:pt>
                <c:pt idx="300">
                  <c:v>10.74462076309795</c:v>
                </c:pt>
                <c:pt idx="301">
                  <c:v>11.15011868181818</c:v>
                </c:pt>
                <c:pt idx="302">
                  <c:v>11.531879068710959</c:v>
                </c:pt>
                <c:pt idx="303">
                  <c:v>11.70598306122449</c:v>
                </c:pt>
                <c:pt idx="304">
                  <c:v>12.155926824591088</c:v>
                </c:pt>
                <c:pt idx="305">
                  <c:v>12.458219212155319</c:v>
                </c:pt>
                <c:pt idx="306">
                  <c:v>12.424251781285228</c:v>
                </c:pt>
                <c:pt idx="307">
                  <c:v>12.396734058624576</c:v>
                </c:pt>
                <c:pt idx="308">
                  <c:v>12.224667175743964</c:v>
                </c:pt>
                <c:pt idx="309">
                  <c:v>12.14913653153153</c:v>
                </c:pt>
                <c:pt idx="310">
                  <c:v>11.660941160563382</c:v>
                </c:pt>
                <c:pt idx="311">
                  <c:v>11.406096042841035</c:v>
                </c:pt>
                <c:pt idx="312">
                  <c:v>11.084655903207652</c:v>
                </c:pt>
                <c:pt idx="313">
                  <c:v>11.230523696629211</c:v>
                </c:pt>
                <c:pt idx="314">
                  <c:v>11.171717501400561</c:v>
                </c:pt>
                <c:pt idx="315">
                  <c:v>11.394132816508643</c:v>
                </c:pt>
                <c:pt idx="316">
                  <c:v>11.748580545961003</c:v>
                </c:pt>
                <c:pt idx="317">
                  <c:v>11.864351926503341</c:v>
                </c:pt>
                <c:pt idx="318">
                  <c:v>11.960027800000001</c:v>
                </c:pt>
                <c:pt idx="319">
                  <c:v>11.791671933518005</c:v>
                </c:pt>
                <c:pt idx="320">
                  <c:v>11.59660452433628</c:v>
                </c:pt>
                <c:pt idx="321">
                  <c:v>11.409361114790286</c:v>
                </c:pt>
                <c:pt idx="322">
                  <c:v>11.175333785123968</c:v>
                </c:pt>
                <c:pt idx="323">
                  <c:v>10.848097777777777</c:v>
                </c:pt>
                <c:pt idx="324">
                  <c:v>10.693634173055859</c:v>
                </c:pt>
                <c:pt idx="325">
                  <c:v>10.66197845315904</c:v>
                </c:pt>
                <c:pt idx="326">
                  <c:v>11.082579499728112</c:v>
                </c:pt>
                <c:pt idx="327">
                  <c:v>11.751119017467248</c:v>
                </c:pt>
                <c:pt idx="328">
                  <c:v>11.9972606779661</c:v>
                </c:pt>
                <c:pt idx="329">
                  <c:v>12.330750136537411</c:v>
                </c:pt>
                <c:pt idx="330">
                  <c:v>12.237327501360914</c:v>
                </c:pt>
                <c:pt idx="331">
                  <c:v>12.197495306233064</c:v>
                </c:pt>
                <c:pt idx="332">
                  <c:v>11.762362096164235</c:v>
                </c:pt>
                <c:pt idx="333">
                  <c:v>11.682679664683612</c:v>
                </c:pt>
                <c:pt idx="334">
                  <c:v>11.504847481081081</c:v>
                </c:pt>
                <c:pt idx="335">
                  <c:v>10.921198167115904</c:v>
                </c:pt>
                <c:pt idx="336">
                  <c:v>10.795691508319914</c:v>
                </c:pt>
                <c:pt idx="337">
                  <c:v>10.890223492233529</c:v>
                </c:pt>
                <c:pt idx="338">
                  <c:v>11.24526223409941</c:v>
                </c:pt>
                <c:pt idx="339">
                  <c:v>11.631024791889006</c:v>
                </c:pt>
                <c:pt idx="340">
                  <c:v>11.763153846971308</c:v>
                </c:pt>
                <c:pt idx="341">
                  <c:v>12.003830799364742</c:v>
                </c:pt>
                <c:pt idx="342">
                  <c:v>12.081488059227921</c:v>
                </c:pt>
                <c:pt idx="343">
                  <c:v>12.255713002114165</c:v>
                </c:pt>
                <c:pt idx="344">
                  <c:v>12.075510316122234</c:v>
                </c:pt>
                <c:pt idx="345">
                  <c:v>11.577274161425576</c:v>
                </c:pt>
                <c:pt idx="346">
                  <c:v>11.408328179447052</c:v>
                </c:pt>
                <c:pt idx="347">
                  <c:v>10.924492832550859</c:v>
                </c:pt>
                <c:pt idx="348">
                  <c:v>10.828281315240082</c:v>
                </c:pt>
                <c:pt idx="349">
                  <c:v>11.087725717255717</c:v>
                </c:pt>
                <c:pt idx="350">
                  <c:v>11.199214355256341</c:v>
                </c:pt>
                <c:pt idx="351">
                  <c:v>11.605560464636035</c:v>
                </c:pt>
                <c:pt idx="352">
                  <c:v>12.040211828512396</c:v>
                </c:pt>
                <c:pt idx="353">
                  <c:v>12.311218864223024</c:v>
                </c:pt>
                <c:pt idx="354">
                  <c:v>12.21037172909184</c:v>
                </c:pt>
                <c:pt idx="355">
                  <c:v>12.334801642019375</c:v>
                </c:pt>
                <c:pt idx="356">
                  <c:v>12.167276670020119</c:v>
                </c:pt>
                <c:pt idx="357">
                  <c:v>11.928276273229532</c:v>
                </c:pt>
                <c:pt idx="358">
                  <c:v>12.00081084300858</c:v>
                </c:pt>
                <c:pt idx="359">
                  <c:v>11.397073952549217</c:v>
                </c:pt>
                <c:pt idx="360">
                  <c:v>11.695860561966883</c:v>
                </c:pt>
                <c:pt idx="361">
                  <c:v>11.996015847542628</c:v>
                </c:pt>
                <c:pt idx="362">
                  <c:v>12.063551897846768</c:v>
                </c:pt>
                <c:pt idx="363">
                  <c:v>12.550714020926755</c:v>
                </c:pt>
                <c:pt idx="364">
                  <c:v>12.864938609041232</c:v>
                </c:pt>
                <c:pt idx="365">
                  <c:v>13.123349207135776</c:v>
                </c:pt>
                <c:pt idx="366">
                  <c:v>13.184528891079351</c:v>
                </c:pt>
                <c:pt idx="367">
                  <c:v>13.102351658488715</c:v>
                </c:pt>
                <c:pt idx="368">
                  <c:v>13.166958915187376</c:v>
                </c:pt>
                <c:pt idx="369">
                  <c:v>12.790439207528477</c:v>
                </c:pt>
                <c:pt idx="370">
                  <c:v>12.300776217821781</c:v>
                </c:pt>
                <c:pt idx="371">
                  <c:v>11.825548242245198</c:v>
                </c:pt>
                <c:pt idx="372">
                  <c:v>12.069913201629987</c:v>
                </c:pt>
                <c:pt idx="373">
                  <c:v>11.820105951250085</c:v>
                </c:pt>
                <c:pt idx="374">
                  <c:v>12.21076825727758</c:v>
                </c:pt>
                <c:pt idx="375">
                  <c:v>12.600987771000078</c:v>
                </c:pt>
                <c:pt idx="376">
                  <c:v>12.714397688084929</c:v>
                </c:pt>
                <c:pt idx="377">
                  <c:v>13.061908750494608</c:v>
                </c:pt>
                <c:pt idx="378">
                  <c:v>13.015177786448172</c:v>
                </c:pt>
                <c:pt idx="379">
                  <c:v>13.011166694756508</c:v>
                </c:pt>
                <c:pt idx="380">
                  <c:v>12.827520472603299</c:v>
                </c:pt>
                <c:pt idx="381">
                  <c:v>12.624740207466896</c:v>
                </c:pt>
                <c:pt idx="382">
                  <c:v>12.387373668383656</c:v>
                </c:pt>
                <c:pt idx="383">
                  <c:v>11.924467951476741</c:v>
                </c:pt>
                <c:pt idx="384">
                  <c:v>11.66492363814605</c:v>
                </c:pt>
                <c:pt idx="385">
                  <c:v>11.659740143967428</c:v>
                </c:pt>
                <c:pt idx="386">
                  <c:v>11.949791002960907</c:v>
                </c:pt>
                <c:pt idx="387">
                  <c:v>12.469821007562796</c:v>
                </c:pt>
                <c:pt idx="388">
                  <c:v>12.929524367123896</c:v>
                </c:pt>
                <c:pt idx="389">
                  <c:v>13.210741569830269</c:v>
                </c:pt>
                <c:pt idx="390">
                  <c:v>13.451401514044635</c:v>
                </c:pt>
                <c:pt idx="391">
                  <c:v>13.493775655036808</c:v>
                </c:pt>
                <c:pt idx="392">
                  <c:v>13.292670422200596</c:v>
                </c:pt>
                <c:pt idx="393">
                  <c:v>13.284226742551672</c:v>
                </c:pt>
                <c:pt idx="394">
                  <c:v>13.077079487504278</c:v>
                </c:pt>
                <c:pt idx="395">
                  <c:v>12.539062299548716</c:v>
                </c:pt>
                <c:pt idx="396">
                  <c:v>12.645612320874992</c:v>
                </c:pt>
                <c:pt idx="397">
                  <c:v>12.82921885240121</c:v>
                </c:pt>
                <c:pt idx="398">
                  <c:v>12.956762352055341</c:v>
                </c:pt>
                <c:pt idx="399">
                  <c:v>13.196175526188361</c:v>
                </c:pt>
                <c:pt idx="400">
                  <c:v>13.497612058848381</c:v>
                </c:pt>
                <c:pt idx="401">
                  <c:v>13.420600502816706</c:v>
                </c:pt>
                <c:pt idx="402">
                  <c:v>13.470069157903557</c:v>
                </c:pt>
                <c:pt idx="403">
                  <c:v>13.527078688296314</c:v>
                </c:pt>
                <c:pt idx="404">
                  <c:v>13.523624517629401</c:v>
                </c:pt>
                <c:pt idx="405">
                  <c:v>13.133669408661993</c:v>
                </c:pt>
                <c:pt idx="406">
                  <c:v>12.651636355266669</c:v>
                </c:pt>
                <c:pt idx="407">
                  <c:v>12.240776178185113</c:v>
                </c:pt>
                <c:pt idx="408">
                  <c:v>11.77270597918046</c:v>
                </c:pt>
                <c:pt idx="409">
                  <c:v>12.233260883372221</c:v>
                </c:pt>
                <c:pt idx="410">
                  <c:v>12.476263230781262</c:v>
                </c:pt>
                <c:pt idx="411">
                  <c:v>13.147024475283228</c:v>
                </c:pt>
                <c:pt idx="412">
                  <c:v>13.378521800358968</c:v>
                </c:pt>
                <c:pt idx="413">
                  <c:v>13.384127007951232</c:v>
                </c:pt>
                <c:pt idx="414">
                  <c:v>13.504973176167825</c:v>
                </c:pt>
                <c:pt idx="415">
                  <c:v>13.474065913189518</c:v>
                </c:pt>
                <c:pt idx="416">
                  <c:v>13.362878433169167</c:v>
                </c:pt>
                <c:pt idx="417">
                  <c:v>13.216220658798822</c:v>
                </c:pt>
                <c:pt idx="418">
                  <c:v>12.916048836467962</c:v>
                </c:pt>
                <c:pt idx="419">
                  <c:v>12.244408051816103</c:v>
                </c:pt>
                <c:pt idx="420">
                  <c:v>11.995160267104305</c:v>
                </c:pt>
                <c:pt idx="421">
                  <c:v>12.165720880765035</c:v>
                </c:pt>
                <c:pt idx="422">
                  <c:v>12.606488993301829</c:v>
                </c:pt>
                <c:pt idx="423">
                  <c:v>12.710969436796328</c:v>
                </c:pt>
                <c:pt idx="424">
                  <c:v>12.952948969333557</c:v>
                </c:pt>
                <c:pt idx="425">
                  <c:v>12.99637880661548</c:v>
                </c:pt>
                <c:pt idx="426">
                  <c:v>13.092365837751501</c:v>
                </c:pt>
                <c:pt idx="427">
                  <c:v>13.051196332693515</c:v>
                </c:pt>
                <c:pt idx="428">
                  <c:v>13.109089590771282</c:v>
                </c:pt>
                <c:pt idx="429">
                  <c:v>13.003364833517089</c:v>
                </c:pt>
                <c:pt idx="430">
                  <c:v>12.657045265859336</c:v>
                </c:pt>
                <c:pt idx="431">
                  <c:v>12.245842542348266</c:v>
                </c:pt>
                <c:pt idx="432">
                  <c:v>12.222320293162468</c:v>
                </c:pt>
                <c:pt idx="433">
                  <c:v>12.301528271235718</c:v>
                </c:pt>
                <c:pt idx="434">
                  <c:v>12.476350363050143</c:v>
                </c:pt>
                <c:pt idx="435">
                  <c:v>12.689217065150073</c:v>
                </c:pt>
                <c:pt idx="436">
                  <c:v>12.699163963239217</c:v>
                </c:pt>
                <c:pt idx="437">
                  <c:v>12.914119532966311</c:v>
                </c:pt>
                <c:pt idx="438">
                  <c:v>12.819723820986979</c:v>
                </c:pt>
                <c:pt idx="439">
                  <c:v>12.92389783505334</c:v>
                </c:pt>
                <c:pt idx="440">
                  <c:v>12.99731612601575</c:v>
                </c:pt>
                <c:pt idx="441">
                  <c:v>12.675352856618677</c:v>
                </c:pt>
                <c:pt idx="442">
                  <c:v>12.400513018964189</c:v>
                </c:pt>
                <c:pt idx="443">
                  <c:v>12.263634006710712</c:v>
                </c:pt>
                <c:pt idx="444">
                  <c:v>12.075504819958471</c:v>
                </c:pt>
                <c:pt idx="445">
                  <c:v>12.182897302632991</c:v>
                </c:pt>
                <c:pt idx="446">
                  <c:v>12.198173765566281</c:v>
                </c:pt>
                <c:pt idx="447">
                  <c:v>12.559091185908493</c:v>
                </c:pt>
                <c:pt idx="448">
                  <c:v>13.051679768860906</c:v>
                </c:pt>
                <c:pt idx="449">
                  <c:v>13.172793537530607</c:v>
                </c:pt>
                <c:pt idx="450">
                  <c:v>13.265963892433479</c:v>
                </c:pt>
                <c:pt idx="451">
                  <c:v>13.111953174504499</c:v>
                </c:pt>
                <c:pt idx="452">
                  <c:v>13.069004382773645</c:v>
                </c:pt>
                <c:pt idx="453">
                  <c:v>12.90363086240745</c:v>
                </c:pt>
                <c:pt idx="454">
                  <c:v>12.610027838264804</c:v>
                </c:pt>
                <c:pt idx="455">
                  <c:v>12.180881101312771</c:v>
                </c:pt>
                <c:pt idx="456">
                  <c:v>12.077836991793948</c:v>
                </c:pt>
                <c:pt idx="457">
                  <c:v>12.368767928155808</c:v>
                </c:pt>
                <c:pt idx="458">
                  <c:v>12.675052883249894</c:v>
                </c:pt>
                <c:pt idx="459">
                  <c:v>12.70492772363052</c:v>
                </c:pt>
                <c:pt idx="460">
                  <c:v>13.245002259261916</c:v>
                </c:pt>
                <c:pt idx="461">
                  <c:v>13.377273171431463</c:v>
                </c:pt>
                <c:pt idx="462">
                  <c:v>13.466448050442763</c:v>
                </c:pt>
                <c:pt idx="463">
                  <c:v>13.420440321635327</c:v>
                </c:pt>
                <c:pt idx="464">
                  <c:v>13.308342764515174</c:v>
                </c:pt>
                <c:pt idx="465">
                  <c:v>12.940975295706728</c:v>
                </c:pt>
                <c:pt idx="466">
                  <c:v>12.838797172733825</c:v>
                </c:pt>
                <c:pt idx="467">
                  <c:v>12.562082913255294</c:v>
                </c:pt>
                <c:pt idx="468">
                  <c:v>12.570097210517801</c:v>
                </c:pt>
                <c:pt idx="469">
                  <c:v>12.742477063908414</c:v>
                </c:pt>
                <c:pt idx="470">
                  <c:v>12.759884193522401</c:v>
                </c:pt>
                <c:pt idx="471">
                  <c:v>13.041306045377375</c:v>
                </c:pt>
                <c:pt idx="472">
                  <c:v>13.323354185312146</c:v>
                </c:pt>
                <c:pt idx="473">
                  <c:v>13.282377966751325</c:v>
                </c:pt>
                <c:pt idx="474">
                  <c:v>13.285536221154736</c:v>
                </c:pt>
                <c:pt idx="475">
                  <c:v>13.25646374677644</c:v>
                </c:pt>
                <c:pt idx="476">
                  <c:v>13.391740526929667</c:v>
                </c:pt>
                <c:pt idx="477">
                  <c:v>13.047861449302161</c:v>
                </c:pt>
                <c:pt idx="478">
                  <c:v>13.018290916568052</c:v>
                </c:pt>
                <c:pt idx="479">
                  <c:v>12.63266707836045</c:v>
                </c:pt>
                <c:pt idx="480">
                  <c:v>12.280633311914391</c:v>
                </c:pt>
                <c:pt idx="481">
                  <c:v>12.465589604008295</c:v>
                </c:pt>
                <c:pt idx="482">
                  <c:v>12.89556680396772</c:v>
                </c:pt>
                <c:pt idx="483">
                  <c:v>12.700162191803757</c:v>
                </c:pt>
                <c:pt idx="484">
                  <c:v>13.039984202370061</c:v>
                </c:pt>
                <c:pt idx="485">
                  <c:v>12.941371381410296</c:v>
                </c:pt>
                <c:pt idx="486">
                  <c:v>12.905893398940828</c:v>
                </c:pt>
                <c:pt idx="487">
                  <c:v>13.102984923075642</c:v>
                </c:pt>
                <c:pt idx="488">
                  <c:v>13.034488983493912</c:v>
                </c:pt>
                <c:pt idx="489">
                  <c:v>12.564234256583271</c:v>
                </c:pt>
                <c:pt idx="490">
                  <c:v>12.841236775215805</c:v>
                </c:pt>
                <c:pt idx="491">
                  <c:v>12.286340895919643</c:v>
                </c:pt>
                <c:pt idx="492">
                  <c:v>12.284394482730766</c:v>
                </c:pt>
                <c:pt idx="493">
                  <c:v>12.55918</c:v>
                </c:pt>
                <c:pt idx="494">
                  <c:v>12.708334766874255</c:v>
                </c:pt>
                <c:pt idx="495">
                  <c:v>12.606989864164202</c:v>
                </c:pt>
                <c:pt idx="496">
                  <c:v>12.965576121482394</c:v>
                </c:pt>
                <c:pt idx="497">
                  <c:v>12.972041362481932</c:v>
                </c:pt>
                <c:pt idx="498">
                  <c:v>13.006104748668083</c:v>
                </c:pt>
                <c:pt idx="499">
                  <c:v>13.22915852011451</c:v>
                </c:pt>
                <c:pt idx="500">
                  <c:v>13.284425365241997</c:v>
                </c:pt>
                <c:pt idx="501">
                  <c:v>12.838252600885466</c:v>
                </c:pt>
                <c:pt idx="502">
                  <c:v>13.026975282412637</c:v>
                </c:pt>
                <c:pt idx="503">
                  <c:v>12.444410116355524</c:v>
                </c:pt>
                <c:pt idx="504">
                  <c:v>12.531982843096115</c:v>
                </c:pt>
                <c:pt idx="505">
                  <c:v>12.798085101317202</c:v>
                </c:pt>
                <c:pt idx="506">
                  <c:v>12.886927448750136</c:v>
                </c:pt>
                <c:pt idx="507">
                  <c:v>12.710274215818053</c:v>
                </c:pt>
                <c:pt idx="508">
                  <c:v>13.007367382995668</c:v>
                </c:pt>
                <c:pt idx="509">
                  <c:v>12.957324405214793</c:v>
                </c:pt>
                <c:pt idx="510">
                  <c:v>12.96126820588111</c:v>
                </c:pt>
                <c:pt idx="511">
                  <c:v>13.161476034830011</c:v>
                </c:pt>
                <c:pt idx="512">
                  <c:v>13.207901408603183</c:v>
                </c:pt>
                <c:pt idx="513">
                  <c:v>12.777997069756417</c:v>
                </c:pt>
                <c:pt idx="514">
                  <c:v>12.987130557654467</c:v>
                </c:pt>
                <c:pt idx="515">
                  <c:v>12.447543333129639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97264"/>
        <c:axId val="281197824"/>
      </c:lineChart>
      <c:dateAx>
        <c:axId val="28119726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9782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81197824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97264"/>
        <c:crosses val="autoZero"/>
        <c:crossBetween val="between"/>
      </c:valAx>
      <c:dateAx>
        <c:axId val="28119838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81198944"/>
        <c:crosses val="autoZero"/>
        <c:auto val="1"/>
        <c:lblOffset val="100"/>
        <c:baseTimeUnit val="months"/>
      </c:dateAx>
      <c:valAx>
        <c:axId val="2811989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811983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Oil-Q'!$E$41:$E$220</c:f>
              <c:numCache>
                <c:formatCode>General</c:formatCode>
                <c:ptCount val="180"/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64704"/>
        <c:axId val="2748652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Oil-Q'!$C$41:$C$220</c:f>
              <c:numCache>
                <c:formatCode>0.00</c:formatCode>
                <c:ptCount val="180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94.177982764000006</c:v>
                </c:pt>
                <c:pt idx="161">
                  <c:v>98.640333102</c:v>
                </c:pt>
                <c:pt idx="162">
                  <c:v>93.851153394999997</c:v>
                </c:pt>
                <c:pt idx="163">
                  <c:v>71.430437556000001</c:v>
                </c:pt>
                <c:pt idx="164">
                  <c:v>46.373521259</c:v>
                </c:pt>
                <c:pt idx="165">
                  <c:v>56.068872051</c:v>
                </c:pt>
                <c:pt idx="166">
                  <c:v>45.586326868</c:v>
                </c:pt>
                <c:pt idx="167">
                  <c:v>37.877001726000003</c:v>
                </c:pt>
                <c:pt idx="168">
                  <c:v>28.827499806999999</c:v>
                </c:pt>
                <c:pt idx="169">
                  <c:v>40.348058878000003</c:v>
                </c:pt>
                <c:pt idx="170">
                  <c:v>41.190211748999999</c:v>
                </c:pt>
                <c:pt idx="171">
                  <c:v>45.024287414</c:v>
                </c:pt>
                <c:pt idx="172">
                  <c:v>49.314989746000002</c:v>
                </c:pt>
                <c:pt idx="173">
                  <c:v>49.5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52.163306314000003</c:v>
                </c:pt>
                <c:pt idx="178">
                  <c:v>53.171699889000003</c:v>
                </c:pt>
                <c:pt idx="179">
                  <c:v>54.839887718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Oil-Q'!$A$224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Oil-Q'!$D$41:$D$220</c:f>
              <c:numCache>
                <c:formatCode>0.00</c:formatCode>
                <c:ptCount val="180"/>
                <c:pt idx="0">
                  <c:v>59.514420298508156</c:v>
                </c:pt>
                <c:pt idx="1">
                  <c:v>65.070797440627516</c:v>
                </c:pt>
                <c:pt idx="2">
                  <c:v>61.877551265533612</c:v>
                </c:pt>
                <c:pt idx="3">
                  <c:v>59.748452902260723</c:v>
                </c:pt>
                <c:pt idx="4">
                  <c:v>60.47658381957968</c:v>
                </c:pt>
                <c:pt idx="5">
                  <c:v>62.317087480785219</c:v>
                </c:pt>
                <c:pt idx="6">
                  <c:v>63.460421674260289</c:v>
                </c:pt>
                <c:pt idx="7">
                  <c:v>65.530279128057074</c:v>
                </c:pt>
                <c:pt idx="8">
                  <c:v>58.303399056986514</c:v>
                </c:pt>
                <c:pt idx="9">
                  <c:v>58.11909180937689</c:v>
                </c:pt>
                <c:pt idx="10">
                  <c:v>57.589075834584257</c:v>
                </c:pt>
                <c:pt idx="11">
                  <c:v>57.079885473951094</c:v>
                </c:pt>
                <c:pt idx="12">
                  <c:v>59.308461461401038</c:v>
                </c:pt>
                <c:pt idx="13">
                  <c:v>58.913611082265135</c:v>
                </c:pt>
                <c:pt idx="14">
                  <c:v>58.10445707668935</c:v>
                </c:pt>
                <c:pt idx="15">
                  <c:v>57.677541002166919</c:v>
                </c:pt>
                <c:pt idx="16">
                  <c:v>56.166180460404547</c:v>
                </c:pt>
                <c:pt idx="17">
                  <c:v>54.846920045114842</c:v>
                </c:pt>
                <c:pt idx="18">
                  <c:v>53.628941584306659</c:v>
                </c:pt>
                <c:pt idx="19">
                  <c:v>53.421698547783251</c:v>
                </c:pt>
                <c:pt idx="20">
                  <c:v>56.13051820337698</c:v>
                </c:pt>
                <c:pt idx="21">
                  <c:v>65.788569462752235</c:v>
                </c:pt>
                <c:pt idx="22">
                  <c:v>79.570466622619293</c:v>
                </c:pt>
                <c:pt idx="23">
                  <c:v>86.448275896103894</c:v>
                </c:pt>
                <c:pt idx="24">
                  <c:v>99.221343839697241</c:v>
                </c:pt>
                <c:pt idx="25">
                  <c:v>101.88539587657411</c:v>
                </c:pt>
                <c:pt idx="26">
                  <c:v>101.08346770211547</c:v>
                </c:pt>
                <c:pt idx="27">
                  <c:v>100.20339891419458</c:v>
                </c:pt>
                <c:pt idx="28">
                  <c:v>107.48014506422791</c:v>
                </c:pt>
                <c:pt idx="29">
                  <c:v>102.70473047580197</c:v>
                </c:pt>
                <c:pt idx="30">
                  <c:v>95.055933756171925</c:v>
                </c:pt>
                <c:pt idx="31">
                  <c:v>93.312144706245746</c:v>
                </c:pt>
                <c:pt idx="32">
                  <c:v>90.505676671560323</c:v>
                </c:pt>
                <c:pt idx="33">
                  <c:v>84.406311183168029</c:v>
                </c:pt>
                <c:pt idx="34">
                  <c:v>82.887218547161126</c:v>
                </c:pt>
                <c:pt idx="35">
                  <c:v>82.464023356422359</c:v>
                </c:pt>
                <c:pt idx="36">
                  <c:v>75.468962925225057</c:v>
                </c:pt>
                <c:pt idx="37">
                  <c:v>70.410233110534051</c:v>
                </c:pt>
                <c:pt idx="38">
                  <c:v>71.389461469948486</c:v>
                </c:pt>
                <c:pt idx="39">
                  <c:v>70.886488425395854</c:v>
                </c:pt>
                <c:pt idx="40">
                  <c:v>68.768893094977329</c:v>
                </c:pt>
                <c:pt idx="41">
                  <c:v>68.840441788964895</c:v>
                </c:pt>
                <c:pt idx="42">
                  <c:v>67.518341956339128</c:v>
                </c:pt>
                <c:pt idx="43">
                  <c:v>66.160118092290119</c:v>
                </c:pt>
                <c:pt idx="44">
                  <c:v>62.604912867600355</c:v>
                </c:pt>
                <c:pt idx="45">
                  <c:v>62.572414799489152</c:v>
                </c:pt>
                <c:pt idx="46">
                  <c:v>60.126573735753425</c:v>
                </c:pt>
                <c:pt idx="47">
                  <c:v>59.805362771108655</c:v>
                </c:pt>
                <c:pt idx="48">
                  <c:v>43.390863165945021</c:v>
                </c:pt>
                <c:pt idx="49">
                  <c:v>28.731898827630744</c:v>
                </c:pt>
                <c:pt idx="50">
                  <c:v>26.433597790820038</c:v>
                </c:pt>
                <c:pt idx="51">
                  <c:v>29.760841275864088</c:v>
                </c:pt>
                <c:pt idx="52">
                  <c:v>36.823776003969257</c:v>
                </c:pt>
                <c:pt idx="53">
                  <c:v>39.523275336462945</c:v>
                </c:pt>
                <c:pt idx="54">
                  <c:v>40.72146793960502</c:v>
                </c:pt>
                <c:pt idx="55">
                  <c:v>38.064160733651555</c:v>
                </c:pt>
                <c:pt idx="56">
                  <c:v>31.902447067141402</c:v>
                </c:pt>
                <c:pt idx="57">
                  <c:v>32.567770089429253</c:v>
                </c:pt>
                <c:pt idx="58">
                  <c:v>29.377766444643676</c:v>
                </c:pt>
                <c:pt idx="59">
                  <c:v>26.949985533455056</c:v>
                </c:pt>
                <c:pt idx="60">
                  <c:v>33.657879689458227</c:v>
                </c:pt>
                <c:pt idx="61">
                  <c:v>37.443158727806889</c:v>
                </c:pt>
                <c:pt idx="62">
                  <c:v>34.492381847103339</c:v>
                </c:pt>
                <c:pt idx="63">
                  <c:v>36.523225495248873</c:v>
                </c:pt>
                <c:pt idx="64">
                  <c:v>37.643654771267059</c:v>
                </c:pt>
                <c:pt idx="65">
                  <c:v>30.085400920024838</c:v>
                </c:pt>
                <c:pt idx="66">
                  <c:v>42.839461337469366</c:v>
                </c:pt>
                <c:pt idx="67">
                  <c:v>54.18222699812582</c:v>
                </c:pt>
                <c:pt idx="68">
                  <c:v>35.227320950468119</c:v>
                </c:pt>
                <c:pt idx="69">
                  <c:v>32.672624049326757</c:v>
                </c:pt>
                <c:pt idx="70">
                  <c:v>33.26081986510453</c:v>
                </c:pt>
                <c:pt idx="71">
                  <c:v>33.310521336051941</c:v>
                </c:pt>
                <c:pt idx="72">
                  <c:v>28.437828500342249</c:v>
                </c:pt>
                <c:pt idx="73">
                  <c:v>32.596824535564011</c:v>
                </c:pt>
                <c:pt idx="74">
                  <c:v>33.67718036843155</c:v>
                </c:pt>
                <c:pt idx="75">
                  <c:v>31.40171291951004</c:v>
                </c:pt>
                <c:pt idx="76">
                  <c:v>29.592609835969327</c:v>
                </c:pt>
                <c:pt idx="77">
                  <c:v>29.934146505334475</c:v>
                </c:pt>
                <c:pt idx="78">
                  <c:v>26.304439924529643</c:v>
                </c:pt>
                <c:pt idx="79">
                  <c:v>23.564632986851016</c:v>
                </c:pt>
                <c:pt idx="80">
                  <c:v>21.64569795822354</c:v>
                </c:pt>
                <c:pt idx="81">
                  <c:v>26.135076149276809</c:v>
                </c:pt>
                <c:pt idx="82">
                  <c:v>27.383080347936829</c:v>
                </c:pt>
                <c:pt idx="83">
                  <c:v>26.344133217159694</c:v>
                </c:pt>
                <c:pt idx="84">
                  <c:v>27.499510696718602</c:v>
                </c:pt>
                <c:pt idx="85">
                  <c:v>29.2145891361764</c:v>
                </c:pt>
                <c:pt idx="86">
                  <c:v>26.482626256906485</c:v>
                </c:pt>
                <c:pt idx="87">
                  <c:v>26.635284555059524</c:v>
                </c:pt>
                <c:pt idx="88">
                  <c:v>28.978001315195105</c:v>
                </c:pt>
                <c:pt idx="89">
                  <c:v>31.565659366830719</c:v>
                </c:pt>
                <c:pt idx="90">
                  <c:v>32.089872707320609</c:v>
                </c:pt>
                <c:pt idx="91">
                  <c:v>35.444798384893787</c:v>
                </c:pt>
                <c:pt idx="92">
                  <c:v>32.113008786035316</c:v>
                </c:pt>
                <c:pt idx="93">
                  <c:v>27.333953829250913</c:v>
                </c:pt>
                <c:pt idx="94">
                  <c:v>26.974825493367344</c:v>
                </c:pt>
                <c:pt idx="95">
                  <c:v>26.557518154205336</c:v>
                </c:pt>
                <c:pt idx="96">
                  <c:v>20.090079684219859</c:v>
                </c:pt>
                <c:pt idx="97">
                  <c:v>18.544873215651791</c:v>
                </c:pt>
                <c:pt idx="98">
                  <c:v>17.708260804256415</c:v>
                </c:pt>
                <c:pt idx="99">
                  <c:v>16.13214623384486</c:v>
                </c:pt>
                <c:pt idx="100">
                  <c:v>16.146853445953955</c:v>
                </c:pt>
                <c:pt idx="101">
                  <c:v>22.696096983156099</c:v>
                </c:pt>
                <c:pt idx="102">
                  <c:v>28.726932533192471</c:v>
                </c:pt>
                <c:pt idx="103">
                  <c:v>33.343680826399996</c:v>
                </c:pt>
                <c:pt idx="104">
                  <c:v>38.503940621393532</c:v>
                </c:pt>
                <c:pt idx="105">
                  <c:v>37.789713533210112</c:v>
                </c:pt>
                <c:pt idx="106">
                  <c:v>41.060061397874058</c:v>
                </c:pt>
                <c:pt idx="107">
                  <c:v>39.574216058379065</c:v>
                </c:pt>
                <c:pt idx="108">
                  <c:v>33.430838950298984</c:v>
                </c:pt>
                <c:pt idx="109">
                  <c:v>32.870554322665278</c:v>
                </c:pt>
                <c:pt idx="110">
                  <c:v>31.627852753058246</c:v>
                </c:pt>
                <c:pt idx="111">
                  <c:v>23.298216590928497</c:v>
                </c:pt>
                <c:pt idx="112">
                  <c:v>26.360756811715174</c:v>
                </c:pt>
                <c:pt idx="113">
                  <c:v>32.589206219386853</c:v>
                </c:pt>
                <c:pt idx="114">
                  <c:v>35.04245375030564</c:v>
                </c:pt>
                <c:pt idx="115">
                  <c:v>34.194832823164546</c:v>
                </c:pt>
                <c:pt idx="116">
                  <c:v>40.588788213470707</c:v>
                </c:pt>
                <c:pt idx="117">
                  <c:v>34.148531792579412</c:v>
                </c:pt>
                <c:pt idx="118">
                  <c:v>36.22716762866969</c:v>
                </c:pt>
                <c:pt idx="119">
                  <c:v>36.662486319217862</c:v>
                </c:pt>
                <c:pt idx="120">
                  <c:v>40.558851145237846</c:v>
                </c:pt>
                <c:pt idx="121">
                  <c:v>43.922495885574392</c:v>
                </c:pt>
                <c:pt idx="122">
                  <c:v>49.673460849624661</c:v>
                </c:pt>
                <c:pt idx="123">
                  <c:v>50.782428262849955</c:v>
                </c:pt>
                <c:pt idx="124">
                  <c:v>52.118740497320481</c:v>
                </c:pt>
                <c:pt idx="125">
                  <c:v>57.87408685579053</c:v>
                </c:pt>
                <c:pt idx="126">
                  <c:v>70.330515913175802</c:v>
                </c:pt>
                <c:pt idx="127">
                  <c:v>63.948519697232399</c:v>
                </c:pt>
                <c:pt idx="128">
                  <c:v>66.935942857433716</c:v>
                </c:pt>
                <c:pt idx="129">
                  <c:v>77.079681610277717</c:v>
                </c:pt>
                <c:pt idx="130">
                  <c:v>76.780656739957919</c:v>
                </c:pt>
                <c:pt idx="131">
                  <c:v>64.469305898526883</c:v>
                </c:pt>
                <c:pt idx="132">
                  <c:v>63.54449407691326</c:v>
                </c:pt>
                <c:pt idx="133">
                  <c:v>73.689726874871383</c:v>
                </c:pt>
                <c:pt idx="134">
                  <c:v>82.674654926395974</c:v>
                </c:pt>
                <c:pt idx="135">
                  <c:v>95.595954970626622</c:v>
                </c:pt>
                <c:pt idx="136">
                  <c:v>102.900885041424</c:v>
                </c:pt>
                <c:pt idx="137">
                  <c:v>131.18188756675775</c:v>
                </c:pt>
                <c:pt idx="138">
                  <c:v>125.84149096915243</c:v>
                </c:pt>
                <c:pt idx="139">
                  <c:v>59.650079090921949</c:v>
                </c:pt>
                <c:pt idx="140">
                  <c:v>46.526394714288244</c:v>
                </c:pt>
                <c:pt idx="141">
                  <c:v>65.730082867484384</c:v>
                </c:pt>
                <c:pt idx="142">
                  <c:v>75.233097547253394</c:v>
                </c:pt>
                <c:pt idx="143">
                  <c:v>82.149675512372383</c:v>
                </c:pt>
                <c:pt idx="144">
                  <c:v>84.524689734439008</c:v>
                </c:pt>
                <c:pt idx="145">
                  <c:v>83.479710158650619</c:v>
                </c:pt>
                <c:pt idx="146">
                  <c:v>82.113007254485609</c:v>
                </c:pt>
                <c:pt idx="147">
                  <c:v>89.805093918408929</c:v>
                </c:pt>
                <c:pt idx="148">
                  <c:v>103.32492281019177</c:v>
                </c:pt>
                <c:pt idx="149">
                  <c:v>118.17542478285975</c:v>
                </c:pt>
                <c:pt idx="150">
                  <c:v>110.20140614694184</c:v>
                </c:pt>
                <c:pt idx="151">
                  <c:v>113.24647176102683</c:v>
                </c:pt>
                <c:pt idx="152">
                  <c:v>115.57609091996373</c:v>
                </c:pt>
                <c:pt idx="153">
                  <c:v>107.92344272260068</c:v>
                </c:pt>
                <c:pt idx="154">
                  <c:v>103.23154937655382</c:v>
                </c:pt>
                <c:pt idx="155">
                  <c:v>102.99358145414642</c:v>
                </c:pt>
                <c:pt idx="156">
                  <c:v>103.70978525414148</c:v>
                </c:pt>
                <c:pt idx="157">
                  <c:v>102.44108402557742</c:v>
                </c:pt>
                <c:pt idx="158">
                  <c:v>107.86993122031694</c:v>
                </c:pt>
                <c:pt idx="159">
                  <c:v>96.840646854762227</c:v>
                </c:pt>
                <c:pt idx="160">
                  <c:v>97.547376031217127</c:v>
                </c:pt>
                <c:pt idx="161">
                  <c:v>101.68608325025808</c:v>
                </c:pt>
                <c:pt idx="162">
                  <c:v>96.529146011981354</c:v>
                </c:pt>
                <c:pt idx="163">
                  <c:v>73.526088928539295</c:v>
                </c:pt>
                <c:pt idx="164">
                  <c:v>48.081997984236381</c:v>
                </c:pt>
                <c:pt idx="165">
                  <c:v>57.785323105520327</c:v>
                </c:pt>
                <c:pt idx="166">
                  <c:v>46.821735854186336</c:v>
                </c:pt>
                <c:pt idx="167">
                  <c:v>38.829086329464594</c:v>
                </c:pt>
                <c:pt idx="168">
                  <c:v>29.575218107126965</c:v>
                </c:pt>
                <c:pt idx="169">
                  <c:v>41.137188707902133</c:v>
                </c:pt>
                <c:pt idx="170">
                  <c:v>41.826166643071616</c:v>
                </c:pt>
                <c:pt idx="171">
                  <c:v>45.356871604732468</c:v>
                </c:pt>
                <c:pt idx="172">
                  <c:v>49.322645603194154</c:v>
                </c:pt>
                <c:pt idx="173">
                  <c:v>49.310856884499849</c:v>
                </c:pt>
                <c:pt idx="174">
                  <c:v>50.025281952550628</c:v>
                </c:pt>
                <c:pt idx="175">
                  <c:v>49.778073524132132</c:v>
                </c:pt>
                <c:pt idx="176">
                  <c:v>49.502435934970507</c:v>
                </c:pt>
                <c:pt idx="177">
                  <c:v>50.87407586424316</c:v>
                </c:pt>
                <c:pt idx="178">
                  <c:v>51.565940660437704</c:v>
                </c:pt>
                <c:pt idx="179">
                  <c:v>52.866981711846357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41760"/>
        <c:axId val="162298688"/>
      </c:lineChart>
      <c:catAx>
        <c:axId val="2281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986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62298688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41760"/>
        <c:crosses val="autoZero"/>
        <c:crossBetween val="between"/>
      </c:valAx>
      <c:catAx>
        <c:axId val="2748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4865264"/>
        <c:crosses val="autoZero"/>
        <c:auto val="1"/>
        <c:lblAlgn val="ctr"/>
        <c:lblOffset val="100"/>
        <c:noMultiLvlLbl val="0"/>
      </c:catAx>
      <c:valAx>
        <c:axId val="2748652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48647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Oil-M'!$E$41:$E$580</c:f>
              <c:numCache>
                <c:formatCode>General</c:formatCode>
                <c:ptCount val="540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71424"/>
        <c:axId val="2748719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Oil-M'!$C$41:$C$580</c:f>
              <c:numCache>
                <c:formatCode>0.00</c:formatCode>
                <c:ptCount val="540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26.61</c:v>
                </c:pt>
                <c:pt idx="506">
                  <c:v>32.21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48.47</c:v>
                </c:pt>
                <c:pt idx="516">
                  <c:v>48.99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51.5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53.5</c:v>
                </c:pt>
                <c:pt idx="536">
                  <c:v>53.5</c:v>
                </c:pt>
                <c:pt idx="537">
                  <c:v>54.5</c:v>
                </c:pt>
                <c:pt idx="538">
                  <c:v>54.5</c:v>
                </c:pt>
                <c:pt idx="539">
                  <c:v>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Oil-M'!$A$584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Oil-M'!$D$41:$D$580</c:f>
              <c:numCache>
                <c:formatCode>0.00</c:formatCode>
                <c:ptCount val="540"/>
                <c:pt idx="0">
                  <c:v>50.015989273504267</c:v>
                </c:pt>
                <c:pt idx="1">
                  <c:v>64.245737632135302</c:v>
                </c:pt>
                <c:pt idx="2">
                  <c:v>65.003481297071133</c:v>
                </c:pt>
                <c:pt idx="3">
                  <c:v>64.547309438669444</c:v>
                </c:pt>
                <c:pt idx="4">
                  <c:v>65.389922716049384</c:v>
                </c:pt>
                <c:pt idx="5">
                  <c:v>65.055378204081634</c:v>
                </c:pt>
                <c:pt idx="6">
                  <c:v>63.124706896551722</c:v>
                </c:pt>
                <c:pt idx="7">
                  <c:v>62.023292505010012</c:v>
                </c:pt>
                <c:pt idx="8">
                  <c:v>60.441698932806318</c:v>
                </c:pt>
                <c:pt idx="9">
                  <c:v>59.536913098039207</c:v>
                </c:pt>
                <c:pt idx="10">
                  <c:v>59.385436233009699</c:v>
                </c:pt>
                <c:pt idx="11">
                  <c:v>60.291595452793828</c:v>
                </c:pt>
                <c:pt idx="12">
                  <c:v>59.59712608030592</c:v>
                </c:pt>
                <c:pt idx="13">
                  <c:v>60.556515399239537</c:v>
                </c:pt>
                <c:pt idx="14">
                  <c:v>61.390371515151507</c:v>
                </c:pt>
                <c:pt idx="15">
                  <c:v>61.066603245283005</c:v>
                </c:pt>
                <c:pt idx="16">
                  <c:v>60.997566741996216</c:v>
                </c:pt>
                <c:pt idx="17">
                  <c:v>64.556320186915883</c:v>
                </c:pt>
                <c:pt idx="18">
                  <c:v>63.416171592592583</c:v>
                </c:pt>
                <c:pt idx="19">
                  <c:v>64.172903136531346</c:v>
                </c:pt>
                <c:pt idx="20">
                  <c:v>62.763994285714269</c:v>
                </c:pt>
                <c:pt idx="21">
                  <c:v>65.17750550091074</c:v>
                </c:pt>
                <c:pt idx="22">
                  <c:v>66.383296347197088</c:v>
                </c:pt>
                <c:pt idx="23">
                  <c:v>65.015420539568325</c:v>
                </c:pt>
                <c:pt idx="24">
                  <c:v>58.046071577060914</c:v>
                </c:pt>
                <c:pt idx="25">
                  <c:v>57.89856837209301</c:v>
                </c:pt>
                <c:pt idx="26">
                  <c:v>58.884830749999985</c:v>
                </c:pt>
                <c:pt idx="27">
                  <c:v>58.25776573975044</c:v>
                </c:pt>
                <c:pt idx="28">
                  <c:v>58.03443797872341</c:v>
                </c:pt>
                <c:pt idx="29">
                  <c:v>58.028713509700182</c:v>
                </c:pt>
                <c:pt idx="30">
                  <c:v>57.851763543859647</c:v>
                </c:pt>
                <c:pt idx="31">
                  <c:v>57.847055427574169</c:v>
                </c:pt>
                <c:pt idx="32">
                  <c:v>57.079639479166666</c:v>
                </c:pt>
                <c:pt idx="33">
                  <c:v>56.868201692573408</c:v>
                </c:pt>
                <c:pt idx="34">
                  <c:v>57.050538313253007</c:v>
                </c:pt>
                <c:pt idx="35">
                  <c:v>57.300804143835613</c:v>
                </c:pt>
                <c:pt idx="36">
                  <c:v>58.671206848381594</c:v>
                </c:pt>
                <c:pt idx="37">
                  <c:v>59.682831365935911</c:v>
                </c:pt>
                <c:pt idx="38">
                  <c:v>59.546227986577172</c:v>
                </c:pt>
                <c:pt idx="39">
                  <c:v>58.417006533333328</c:v>
                </c:pt>
                <c:pt idx="40">
                  <c:v>59.277105714285717</c:v>
                </c:pt>
                <c:pt idx="41">
                  <c:v>59.023513818181812</c:v>
                </c:pt>
                <c:pt idx="42">
                  <c:v>57.969522500000004</c:v>
                </c:pt>
                <c:pt idx="43">
                  <c:v>58.643644779050724</c:v>
                </c:pt>
                <c:pt idx="44">
                  <c:v>57.735593800978783</c:v>
                </c:pt>
                <c:pt idx="45">
                  <c:v>57.692156363636357</c:v>
                </c:pt>
                <c:pt idx="46">
                  <c:v>57.516789387096765</c:v>
                </c:pt>
                <c:pt idx="47">
                  <c:v>57.827500353130013</c:v>
                </c:pt>
                <c:pt idx="48">
                  <c:v>56.524298947368415</c:v>
                </c:pt>
                <c:pt idx="49">
                  <c:v>55.828960349206348</c:v>
                </c:pt>
                <c:pt idx="50">
                  <c:v>56.092707476340699</c:v>
                </c:pt>
                <c:pt idx="51">
                  <c:v>55.00443943661972</c:v>
                </c:pt>
                <c:pt idx="52">
                  <c:v>54.909034449612399</c:v>
                </c:pt>
                <c:pt idx="53">
                  <c:v>54.599310584615374</c:v>
                </c:pt>
                <c:pt idx="54">
                  <c:v>53.99619966412213</c:v>
                </c:pt>
                <c:pt idx="55">
                  <c:v>53.557338573596361</c:v>
                </c:pt>
                <c:pt idx="56">
                  <c:v>53.331043097744349</c:v>
                </c:pt>
                <c:pt idx="57">
                  <c:v>53.217922295081962</c:v>
                </c:pt>
                <c:pt idx="58">
                  <c:v>53.300320414814806</c:v>
                </c:pt>
                <c:pt idx="59">
                  <c:v>53.705273460972009</c:v>
                </c:pt>
                <c:pt idx="60">
                  <c:v>55.230278832116781</c:v>
                </c:pt>
                <c:pt idx="61">
                  <c:v>56.011926820809251</c:v>
                </c:pt>
                <c:pt idx="62">
                  <c:v>57.301701030042921</c:v>
                </c:pt>
                <c:pt idx="63">
                  <c:v>60.778542152974495</c:v>
                </c:pt>
                <c:pt idx="64">
                  <c:v>64.951845938375342</c:v>
                </c:pt>
                <c:pt idx="65">
                  <c:v>71.094856869806094</c:v>
                </c:pt>
                <c:pt idx="66">
                  <c:v>77.203534219178081</c:v>
                </c:pt>
                <c:pt idx="67">
                  <c:v>79.417790447761192</c:v>
                </c:pt>
                <c:pt idx="68">
                  <c:v>82.213708763440849</c:v>
                </c:pt>
                <c:pt idx="69">
                  <c:v>81.306637101063828</c:v>
                </c:pt>
                <c:pt idx="70">
                  <c:v>86.777645315789457</c:v>
                </c:pt>
                <c:pt idx="71">
                  <c:v>91.760941508452518</c:v>
                </c:pt>
                <c:pt idx="72">
                  <c:v>96.224713461538443</c:v>
                </c:pt>
                <c:pt idx="73">
                  <c:v>100.10459848101263</c:v>
                </c:pt>
                <c:pt idx="74">
                  <c:v>101.83804149812732</c:v>
                </c:pt>
                <c:pt idx="75">
                  <c:v>101.19304064276884</c:v>
                </c:pt>
                <c:pt idx="76">
                  <c:v>102.5623246756426</c:v>
                </c:pt>
                <c:pt idx="77">
                  <c:v>102.01156673939393</c:v>
                </c:pt>
                <c:pt idx="78">
                  <c:v>101.97671576271185</c:v>
                </c:pt>
                <c:pt idx="79">
                  <c:v>101.03594913461536</c:v>
                </c:pt>
                <c:pt idx="80">
                  <c:v>100.25116343265792</c:v>
                </c:pt>
                <c:pt idx="81">
                  <c:v>99.794174569067309</c:v>
                </c:pt>
                <c:pt idx="82">
                  <c:v>100.05659343457944</c:v>
                </c:pt>
                <c:pt idx="83">
                  <c:v>100.65565724537038</c:v>
                </c:pt>
                <c:pt idx="84">
                  <c:v>108.74533795871558</c:v>
                </c:pt>
                <c:pt idx="85">
                  <c:v>108.17279318181816</c:v>
                </c:pt>
                <c:pt idx="86">
                  <c:v>105.53938015801354</c:v>
                </c:pt>
                <c:pt idx="87">
                  <c:v>105.22106960718291</c:v>
                </c:pt>
                <c:pt idx="88">
                  <c:v>102.9662257302118</c:v>
                </c:pt>
                <c:pt idx="89">
                  <c:v>99.871423933701664</c:v>
                </c:pt>
                <c:pt idx="90">
                  <c:v>97.579528699453547</c:v>
                </c:pt>
                <c:pt idx="91">
                  <c:v>94.826728893709316</c:v>
                </c:pt>
                <c:pt idx="92">
                  <c:v>92.913782685284616</c:v>
                </c:pt>
                <c:pt idx="93">
                  <c:v>92.589211413276232</c:v>
                </c:pt>
                <c:pt idx="94">
                  <c:v>94.224056098081022</c:v>
                </c:pt>
                <c:pt idx="95">
                  <c:v>93.249257066950065</c:v>
                </c:pt>
                <c:pt idx="96">
                  <c:v>91.892811313559321</c:v>
                </c:pt>
                <c:pt idx="97">
                  <c:v>91.447058669482573</c:v>
                </c:pt>
                <c:pt idx="98">
                  <c:v>87.812888637803582</c:v>
                </c:pt>
                <c:pt idx="99">
                  <c:v>84.323976884210524</c:v>
                </c:pt>
                <c:pt idx="100">
                  <c:v>83.430808300312819</c:v>
                </c:pt>
                <c:pt idx="101">
                  <c:v>85.026160185566994</c:v>
                </c:pt>
                <c:pt idx="102">
                  <c:v>83.713936082051276</c:v>
                </c:pt>
                <c:pt idx="103">
                  <c:v>82.318408290685781</c:v>
                </c:pt>
                <c:pt idx="104">
                  <c:v>82.518270890481062</c:v>
                </c:pt>
                <c:pt idx="105">
                  <c:v>82.803828909276248</c:v>
                </c:pt>
                <c:pt idx="106">
                  <c:v>82.41510202040817</c:v>
                </c:pt>
                <c:pt idx="107">
                  <c:v>82.068580040941654</c:v>
                </c:pt>
                <c:pt idx="108">
                  <c:v>78.285812870275777</c:v>
                </c:pt>
                <c:pt idx="109">
                  <c:v>76.611923183673468</c:v>
                </c:pt>
                <c:pt idx="110">
                  <c:v>70.736564179408759</c:v>
                </c:pt>
                <c:pt idx="111">
                  <c:v>69.049569736842088</c:v>
                </c:pt>
                <c:pt idx="112">
                  <c:v>70.198237560483875</c:v>
                </c:pt>
                <c:pt idx="113">
                  <c:v>71.775882354124747</c:v>
                </c:pt>
                <c:pt idx="114">
                  <c:v>70.338718156312623</c:v>
                </c:pt>
                <c:pt idx="115">
                  <c:v>71.932316683316699</c:v>
                </c:pt>
                <c:pt idx="116">
                  <c:v>71.814623386454173</c:v>
                </c:pt>
                <c:pt idx="117">
                  <c:v>71.844433273809514</c:v>
                </c:pt>
                <c:pt idx="118">
                  <c:v>70.230971295746798</c:v>
                </c:pt>
                <c:pt idx="119">
                  <c:v>70.528683037475346</c:v>
                </c:pt>
                <c:pt idx="120">
                  <c:v>68.849827228207644</c:v>
                </c:pt>
                <c:pt idx="121">
                  <c:v>68.775988323586731</c:v>
                </c:pt>
                <c:pt idx="122">
                  <c:v>68.670356559766773</c:v>
                </c:pt>
                <c:pt idx="123">
                  <c:v>68.782505730880928</c:v>
                </c:pt>
                <c:pt idx="124">
                  <c:v>69.003334995169084</c:v>
                </c:pt>
                <c:pt idx="125">
                  <c:v>68.705491012536157</c:v>
                </c:pt>
                <c:pt idx="126">
                  <c:v>67.996001921229578</c:v>
                </c:pt>
                <c:pt idx="127">
                  <c:v>67.613574942528743</c:v>
                </c:pt>
                <c:pt idx="128">
                  <c:v>66.906964087870108</c:v>
                </c:pt>
                <c:pt idx="129">
                  <c:v>66.861337183634632</c:v>
                </c:pt>
                <c:pt idx="130">
                  <c:v>66.6184466096866</c:v>
                </c:pt>
                <c:pt idx="131">
                  <c:v>64.826381459715634</c:v>
                </c:pt>
                <c:pt idx="132">
                  <c:v>63.479845581835384</c:v>
                </c:pt>
                <c:pt idx="133">
                  <c:v>61.973457930385699</c:v>
                </c:pt>
                <c:pt idx="134">
                  <c:v>62.163256928838948</c:v>
                </c:pt>
                <c:pt idx="135">
                  <c:v>62.93670932710279</c:v>
                </c:pt>
                <c:pt idx="136">
                  <c:v>62.842058955223877</c:v>
                </c:pt>
                <c:pt idx="137">
                  <c:v>61.871999534883727</c:v>
                </c:pt>
                <c:pt idx="138">
                  <c:v>60.216007929433609</c:v>
                </c:pt>
                <c:pt idx="139">
                  <c:v>60.194878053753463</c:v>
                </c:pt>
                <c:pt idx="140">
                  <c:v>59.970612691951899</c:v>
                </c:pt>
                <c:pt idx="141">
                  <c:v>60.266932147465432</c:v>
                </c:pt>
                <c:pt idx="142">
                  <c:v>60.729442788990823</c:v>
                </c:pt>
                <c:pt idx="143">
                  <c:v>58.423693716894974</c:v>
                </c:pt>
                <c:pt idx="144">
                  <c:v>55.368236997270238</c:v>
                </c:pt>
                <c:pt idx="145">
                  <c:v>40.294700474020054</c:v>
                </c:pt>
                <c:pt idx="146">
                  <c:v>31.813463648029334</c:v>
                </c:pt>
                <c:pt idx="147">
                  <c:v>29.527883440662372</c:v>
                </c:pt>
                <c:pt idx="148">
                  <c:v>29.491399761467889</c:v>
                </c:pt>
                <c:pt idx="149">
                  <c:v>27.330959323583176</c:v>
                </c:pt>
                <c:pt idx="150">
                  <c:v>24.319057552511413</c:v>
                </c:pt>
                <c:pt idx="151">
                  <c:v>26.434814908759119</c:v>
                </c:pt>
                <c:pt idx="152">
                  <c:v>28.513238818181811</c:v>
                </c:pt>
                <c:pt idx="153">
                  <c:v>28.306447513611609</c:v>
                </c:pt>
                <c:pt idx="154">
                  <c:v>29.758572572463763</c:v>
                </c:pt>
                <c:pt idx="155">
                  <c:v>31.215205541516241</c:v>
                </c:pt>
                <c:pt idx="156">
                  <c:v>36.042658797127466</c:v>
                </c:pt>
                <c:pt idx="157">
                  <c:v>37.070802826475848</c:v>
                </c:pt>
                <c:pt idx="158">
                  <c:v>37.54776089126559</c:v>
                </c:pt>
                <c:pt idx="159">
                  <c:v>38.745612759538595</c:v>
                </c:pt>
                <c:pt idx="160">
                  <c:v>39.420355309734518</c:v>
                </c:pt>
                <c:pt idx="161">
                  <c:v>40.235929180616736</c:v>
                </c:pt>
                <c:pt idx="162">
                  <c:v>41.309518207381373</c:v>
                </c:pt>
                <c:pt idx="163">
                  <c:v>41.256938792650914</c:v>
                </c:pt>
                <c:pt idx="164">
                  <c:v>39.51705714036617</c:v>
                </c:pt>
                <c:pt idx="165">
                  <c:v>39.329071008695657</c:v>
                </c:pt>
                <c:pt idx="166">
                  <c:v>38.367860554592724</c:v>
                </c:pt>
                <c:pt idx="167">
                  <c:v>36.31672871972318</c:v>
                </c:pt>
                <c:pt idx="168">
                  <c:v>32.509224051724132</c:v>
                </c:pt>
                <c:pt idx="169">
                  <c:v>32.411259432013772</c:v>
                </c:pt>
                <c:pt idx="170">
                  <c:v>30.86120863519313</c:v>
                </c:pt>
                <c:pt idx="171">
                  <c:v>32.530409249146757</c:v>
                </c:pt>
                <c:pt idx="172">
                  <c:v>33.091314434042552</c:v>
                </c:pt>
                <c:pt idx="173">
                  <c:v>32.061644915254234</c:v>
                </c:pt>
                <c:pt idx="174">
                  <c:v>30.505125586497886</c:v>
                </c:pt>
                <c:pt idx="175">
                  <c:v>29.371908436974788</c:v>
                </c:pt>
                <c:pt idx="176">
                  <c:v>28.268599564853556</c:v>
                </c:pt>
                <c:pt idx="177">
                  <c:v>26.566077648040032</c:v>
                </c:pt>
                <c:pt idx="178">
                  <c:v>25.68645596009975</c:v>
                </c:pt>
                <c:pt idx="179">
                  <c:v>28.533552957746473</c:v>
                </c:pt>
                <c:pt idx="180">
                  <c:v>32.302627788778878</c:v>
                </c:pt>
                <c:pt idx="181">
                  <c:v>33.34050445723684</c:v>
                </c:pt>
                <c:pt idx="182">
                  <c:v>35.493786366612106</c:v>
                </c:pt>
                <c:pt idx="183">
                  <c:v>38.842975613322494</c:v>
                </c:pt>
                <c:pt idx="184">
                  <c:v>37.589053435731607</c:v>
                </c:pt>
                <c:pt idx="185">
                  <c:v>35.933777550362606</c:v>
                </c:pt>
                <c:pt idx="186">
                  <c:v>35.269387775100391</c:v>
                </c:pt>
                <c:pt idx="187">
                  <c:v>33.779408080321282</c:v>
                </c:pt>
                <c:pt idx="188">
                  <c:v>34.460964455128206</c:v>
                </c:pt>
                <c:pt idx="189">
                  <c:v>35.600186905901111</c:v>
                </c:pt>
                <c:pt idx="190">
                  <c:v>35.516965083399526</c:v>
                </c:pt>
                <c:pt idx="191">
                  <c:v>38.747807680126684</c:v>
                </c:pt>
                <c:pt idx="192">
                  <c:v>39.26373272156863</c:v>
                </c:pt>
                <c:pt idx="193">
                  <c:v>37.718327468749997</c:v>
                </c:pt>
                <c:pt idx="194">
                  <c:v>35.948031632970448</c:v>
                </c:pt>
                <c:pt idx="195">
                  <c:v>31.547008937160591</c:v>
                </c:pt>
                <c:pt idx="196">
                  <c:v>30.382656498838109</c:v>
                </c:pt>
                <c:pt idx="197">
                  <c:v>28.466861662817553</c:v>
                </c:pt>
                <c:pt idx="198">
                  <c:v>30.935782283524901</c:v>
                </c:pt>
                <c:pt idx="199">
                  <c:v>44.99570039513678</c:v>
                </c:pt>
                <c:pt idx="200">
                  <c:v>55.042838762264147</c:v>
                </c:pt>
                <c:pt idx="201">
                  <c:v>60.160590224887557</c:v>
                </c:pt>
                <c:pt idx="202">
                  <c:v>55.11474658189978</c:v>
                </c:pt>
                <c:pt idx="203">
                  <c:v>46.488383248882258</c:v>
                </c:pt>
                <c:pt idx="204">
                  <c:v>40.408560207869336</c:v>
                </c:pt>
                <c:pt idx="205">
                  <c:v>33.135788278931749</c:v>
                </c:pt>
                <c:pt idx="206">
                  <c:v>31.832085133531148</c:v>
                </c:pt>
                <c:pt idx="207">
                  <c:v>33.098341258327167</c:v>
                </c:pt>
                <c:pt idx="208">
                  <c:v>33.04829787610619</c:v>
                </c:pt>
                <c:pt idx="209">
                  <c:v>31.91015820588235</c:v>
                </c:pt>
                <c:pt idx="210">
                  <c:v>32.508451600587371</c:v>
                </c:pt>
                <c:pt idx="211">
                  <c:v>33.431756676427518</c:v>
                </c:pt>
                <c:pt idx="212">
                  <c:v>33.850816058394152</c:v>
                </c:pt>
                <c:pt idx="213">
                  <c:v>35.331432157434392</c:v>
                </c:pt>
                <c:pt idx="214">
                  <c:v>34.27424216255443</c:v>
                </c:pt>
                <c:pt idx="215">
                  <c:v>30.324829044862522</c:v>
                </c:pt>
                <c:pt idx="216">
                  <c:v>28.414486044830078</c:v>
                </c:pt>
                <c:pt idx="217">
                  <c:v>28.176877344877344</c:v>
                </c:pt>
                <c:pt idx="218">
                  <c:v>28.707295413371671</c:v>
                </c:pt>
                <c:pt idx="219">
                  <c:v>30.413972840746055</c:v>
                </c:pt>
                <c:pt idx="220">
                  <c:v>32.829667415891194</c:v>
                </c:pt>
                <c:pt idx="221">
                  <c:v>34.547823169164879</c:v>
                </c:pt>
                <c:pt idx="222">
                  <c:v>34.293114790035581</c:v>
                </c:pt>
                <c:pt idx="223">
                  <c:v>33.370613281250002</c:v>
                </c:pt>
                <c:pt idx="224">
                  <c:v>33.31696082211198</c:v>
                </c:pt>
                <c:pt idx="225">
                  <c:v>33.313689117854622</c:v>
                </c:pt>
                <c:pt idx="226">
                  <c:v>31.605295425756506</c:v>
                </c:pt>
                <c:pt idx="227">
                  <c:v>29.056587969079409</c:v>
                </c:pt>
                <c:pt idx="228">
                  <c:v>28.715552941176473</c:v>
                </c:pt>
                <c:pt idx="229">
                  <c:v>29.69581482879105</c:v>
                </c:pt>
                <c:pt idx="230">
                  <c:v>30.352720195394276</c:v>
                </c:pt>
                <c:pt idx="231">
                  <c:v>31.146789777468708</c:v>
                </c:pt>
                <c:pt idx="232">
                  <c:v>30.281765312066575</c:v>
                </c:pt>
                <c:pt idx="233">
                  <c:v>28.417054469854467</c:v>
                </c:pt>
                <c:pt idx="234">
                  <c:v>26.705464235294116</c:v>
                </c:pt>
                <c:pt idx="235">
                  <c:v>26.363574640883979</c:v>
                </c:pt>
                <c:pt idx="236">
                  <c:v>25.788546924137933</c:v>
                </c:pt>
                <c:pt idx="237">
                  <c:v>26.134900398351647</c:v>
                </c:pt>
                <c:pt idx="238">
                  <c:v>23.488732260273974</c:v>
                </c:pt>
                <c:pt idx="239">
                  <c:v>20.954698783321938</c:v>
                </c:pt>
                <c:pt idx="240">
                  <c:v>21.571994846206422</c:v>
                </c:pt>
                <c:pt idx="241">
                  <c:v>21.463260940695292</c:v>
                </c:pt>
                <c:pt idx="242">
                  <c:v>21.869499632902784</c:v>
                </c:pt>
                <c:pt idx="243">
                  <c:v>24.109749918478258</c:v>
                </c:pt>
                <c:pt idx="244">
                  <c:v>26.046466630508473</c:v>
                </c:pt>
                <c:pt idx="245">
                  <c:v>28.121438052738331</c:v>
                </c:pt>
                <c:pt idx="246">
                  <c:v>28.816173477088945</c:v>
                </c:pt>
                <c:pt idx="247">
                  <c:v>27.291338604026844</c:v>
                </c:pt>
                <c:pt idx="248">
                  <c:v>26.010367059611514</c:v>
                </c:pt>
                <c:pt idx="249">
                  <c:v>26.581107054886211</c:v>
                </c:pt>
                <c:pt idx="250">
                  <c:v>26.819713030707607</c:v>
                </c:pt>
                <c:pt idx="251">
                  <c:v>25.660340546302468</c:v>
                </c:pt>
                <c:pt idx="252">
                  <c:v>26.857151043189365</c:v>
                </c:pt>
                <c:pt idx="253">
                  <c:v>27.837340371106695</c:v>
                </c:pt>
                <c:pt idx="254">
                  <c:v>27.782107552910055</c:v>
                </c:pt>
                <c:pt idx="255">
                  <c:v>30.068097101449268</c:v>
                </c:pt>
                <c:pt idx="256">
                  <c:v>29.784126443129516</c:v>
                </c:pt>
                <c:pt idx="257">
                  <c:v>27.91570043307086</c:v>
                </c:pt>
                <c:pt idx="258">
                  <c:v>26.391587811271293</c:v>
                </c:pt>
                <c:pt idx="259">
                  <c:v>26.403659829954215</c:v>
                </c:pt>
                <c:pt idx="260">
                  <c:v>26.640193089483997</c:v>
                </c:pt>
                <c:pt idx="261">
                  <c:v>25.902925328990225</c:v>
                </c:pt>
                <c:pt idx="262">
                  <c:v>26.234469381912817</c:v>
                </c:pt>
                <c:pt idx="263">
                  <c:v>27.802215503573752</c:v>
                </c:pt>
                <c:pt idx="264">
                  <c:v>27.579553044602456</c:v>
                </c:pt>
                <c:pt idx="265">
                  <c:v>27.982843187096769</c:v>
                </c:pt>
                <c:pt idx="266">
                  <c:v>31.236242958199352</c:v>
                </c:pt>
                <c:pt idx="267">
                  <c:v>33.35216736707239</c:v>
                </c:pt>
                <c:pt idx="268">
                  <c:v>31.399832890025571</c:v>
                </c:pt>
                <c:pt idx="269">
                  <c:v>30.093606279514994</c:v>
                </c:pt>
                <c:pt idx="270">
                  <c:v>30.471408407643313</c:v>
                </c:pt>
                <c:pt idx="271">
                  <c:v>31.876638460559796</c:v>
                </c:pt>
                <c:pt idx="272">
                  <c:v>34.11269301204819</c:v>
                </c:pt>
                <c:pt idx="273">
                  <c:v>35.825465764854606</c:v>
                </c:pt>
                <c:pt idx="274">
                  <c:v>34.851308456206681</c:v>
                </c:pt>
                <c:pt idx="275">
                  <c:v>35.622807567567563</c:v>
                </c:pt>
                <c:pt idx="276">
                  <c:v>35.249512195733999</c:v>
                </c:pt>
                <c:pt idx="277">
                  <c:v>31.91256315591734</c:v>
                </c:pt>
                <c:pt idx="278">
                  <c:v>29.265425231539421</c:v>
                </c:pt>
                <c:pt idx="279">
                  <c:v>27.216920737961221</c:v>
                </c:pt>
                <c:pt idx="280">
                  <c:v>28.315977548467792</c:v>
                </c:pt>
                <c:pt idx="281">
                  <c:v>26.434620287141072</c:v>
                </c:pt>
                <c:pt idx="282">
                  <c:v>26.614698740648375</c:v>
                </c:pt>
                <c:pt idx="283">
                  <c:v>27.261917363184079</c:v>
                </c:pt>
                <c:pt idx="284">
                  <c:v>27.027712593052108</c:v>
                </c:pt>
                <c:pt idx="285">
                  <c:v>28.307489820433435</c:v>
                </c:pt>
                <c:pt idx="286">
                  <c:v>26.989423228200369</c:v>
                </c:pt>
                <c:pt idx="287">
                  <c:v>24.061255191594555</c:v>
                </c:pt>
                <c:pt idx="288">
                  <c:v>21.590727938271602</c:v>
                </c:pt>
                <c:pt idx="289">
                  <c:v>20.068980888888888</c:v>
                </c:pt>
                <c:pt idx="290">
                  <c:v>18.592434246913577</c:v>
                </c:pt>
                <c:pt idx="291">
                  <c:v>19.276775474722562</c:v>
                </c:pt>
                <c:pt idx="292">
                  <c:v>18.929130024600244</c:v>
                </c:pt>
                <c:pt idx="293">
                  <c:v>17.406599152334149</c:v>
                </c:pt>
                <c:pt idx="294">
                  <c:v>17.274199816176473</c:v>
                </c:pt>
                <c:pt idx="295">
                  <c:v>16.939364430844552</c:v>
                </c:pt>
                <c:pt idx="296">
                  <c:v>19.063790177370027</c:v>
                </c:pt>
                <c:pt idx="297">
                  <c:v>18.03438341671751</c:v>
                </c:pt>
                <c:pt idx="298">
                  <c:v>16.346516624009748</c:v>
                </c:pt>
                <c:pt idx="299">
                  <c:v>13.941191350364964</c:v>
                </c:pt>
                <c:pt idx="300">
                  <c:v>15.056922598664238</c:v>
                </c:pt>
                <c:pt idx="301">
                  <c:v>15.30885929568913</c:v>
                </c:pt>
                <c:pt idx="302">
                  <c:v>17.921083859223298</c:v>
                </c:pt>
                <c:pt idx="303">
                  <c:v>21.804088028933091</c:v>
                </c:pt>
                <c:pt idx="304">
                  <c:v>22.893734060240963</c:v>
                </c:pt>
                <c:pt idx="305">
                  <c:v>23.393661457831321</c:v>
                </c:pt>
                <c:pt idx="306">
                  <c:v>26.428816496700655</c:v>
                </c:pt>
                <c:pt idx="307">
                  <c:v>28.571201867145419</c:v>
                </c:pt>
                <c:pt idx="308">
                  <c:v>31.477585268176398</c:v>
                </c:pt>
                <c:pt idx="309">
                  <c:v>31.392368613920283</c:v>
                </c:pt>
                <c:pt idx="310">
                  <c:v>33.539561211401427</c:v>
                </c:pt>
                <c:pt idx="311">
                  <c:v>35.209724940758292</c:v>
                </c:pt>
                <c:pt idx="312">
                  <c:v>36.460950017720016</c:v>
                </c:pt>
                <c:pt idx="313">
                  <c:v>39.325949752941177</c:v>
                </c:pt>
                <c:pt idx="314">
                  <c:v>39.538461637426899</c:v>
                </c:pt>
                <c:pt idx="315">
                  <c:v>34.691378806319477</c:v>
                </c:pt>
                <c:pt idx="316">
                  <c:v>37.567558235981309</c:v>
                </c:pt>
                <c:pt idx="317">
                  <c:v>40.978027886178857</c:v>
                </c:pt>
                <c:pt idx="318">
                  <c:v>39.573257672264035</c:v>
                </c:pt>
                <c:pt idx="319">
                  <c:v>40.703922177185866</c:v>
                </c:pt>
                <c:pt idx="320">
                  <c:v>42.967465622119811</c:v>
                </c:pt>
                <c:pt idx="321">
                  <c:v>41.700299953996549</c:v>
                </c:pt>
                <c:pt idx="322">
                  <c:v>42.034822043628012</c:v>
                </c:pt>
                <c:pt idx="323">
                  <c:v>35.21437925544101</c:v>
                </c:pt>
                <c:pt idx="324">
                  <c:v>34.040848963553522</c:v>
                </c:pt>
                <c:pt idx="325">
                  <c:v>34.629162124999993</c:v>
                </c:pt>
                <c:pt idx="326">
                  <c:v>31.892853049403747</c:v>
                </c:pt>
                <c:pt idx="327">
                  <c:v>31.810939784580494</c:v>
                </c:pt>
                <c:pt idx="328">
                  <c:v>33.907188866328255</c:v>
                </c:pt>
                <c:pt idx="329">
                  <c:v>32.896841249296564</c:v>
                </c:pt>
                <c:pt idx="330">
                  <c:v>31.315168387824123</c:v>
                </c:pt>
                <c:pt idx="331">
                  <c:v>32.70481338218714</c:v>
                </c:pt>
                <c:pt idx="332">
                  <c:v>30.849468399775407</c:v>
                </c:pt>
                <c:pt idx="333">
                  <c:v>25.782556711711713</c:v>
                </c:pt>
                <c:pt idx="334">
                  <c:v>22.084282433802812</c:v>
                </c:pt>
                <c:pt idx="335">
                  <c:v>21.945383821871474</c:v>
                </c:pt>
                <c:pt idx="336">
                  <c:v>23.405518784468203</c:v>
                </c:pt>
                <c:pt idx="337">
                  <c:v>25.011569258426963</c:v>
                </c:pt>
                <c:pt idx="338">
                  <c:v>30.479508336134451</c:v>
                </c:pt>
                <c:pt idx="339">
                  <c:v>32.644122453987734</c:v>
                </c:pt>
                <c:pt idx="340">
                  <c:v>33.233253303621169</c:v>
                </c:pt>
                <c:pt idx="341">
                  <c:v>31.869307293986633</c:v>
                </c:pt>
                <c:pt idx="342">
                  <c:v>33.886745433333331</c:v>
                </c:pt>
                <c:pt idx="343">
                  <c:v>34.725932941828255</c:v>
                </c:pt>
                <c:pt idx="344">
                  <c:v>36.639330243362828</c:v>
                </c:pt>
                <c:pt idx="345">
                  <c:v>35.00936190949227</c:v>
                </c:pt>
                <c:pt idx="346">
                  <c:v>31.844994468319559</c:v>
                </c:pt>
                <c:pt idx="347">
                  <c:v>35.820204048404833</c:v>
                </c:pt>
                <c:pt idx="348">
                  <c:v>40.502139430449063</c:v>
                </c:pt>
                <c:pt idx="349">
                  <c:v>42.847327374727662</c:v>
                </c:pt>
                <c:pt idx="350">
                  <c:v>38.795664524197932</c:v>
                </c:pt>
                <c:pt idx="351">
                  <c:v>32.615350742358075</c:v>
                </c:pt>
                <c:pt idx="352">
                  <c:v>33.562970639693816</c:v>
                </c:pt>
                <c:pt idx="353">
                  <c:v>36.285731753140354</c:v>
                </c:pt>
                <c:pt idx="354">
                  <c:v>37.137166521502444</c:v>
                </c:pt>
                <c:pt idx="355">
                  <c:v>37.703754471544713</c:v>
                </c:pt>
                <c:pt idx="356">
                  <c:v>33.836570783360344</c:v>
                </c:pt>
                <c:pt idx="357">
                  <c:v>36.064498128718228</c:v>
                </c:pt>
                <c:pt idx="358">
                  <c:v>36.242908291891887</c:v>
                </c:pt>
                <c:pt idx="359">
                  <c:v>37.671554641509431</c:v>
                </c:pt>
                <c:pt idx="360">
                  <c:v>39.448819334406863</c:v>
                </c:pt>
                <c:pt idx="361">
                  <c:v>40.12256410283878</c:v>
                </c:pt>
                <c:pt idx="362">
                  <c:v>41.954481838588983</c:v>
                </c:pt>
                <c:pt idx="363">
                  <c:v>42.121762796157945</c:v>
                </c:pt>
                <c:pt idx="364">
                  <c:v>46.274457470775765</c:v>
                </c:pt>
                <c:pt idx="365">
                  <c:v>43.221543620963473</c:v>
                </c:pt>
                <c:pt idx="366">
                  <c:v>46.325278466419881</c:v>
                </c:pt>
                <c:pt idx="367">
                  <c:v>50.906361585623678</c:v>
                </c:pt>
                <c:pt idx="368">
                  <c:v>51.979992223393047</c:v>
                </c:pt>
                <c:pt idx="369">
                  <c:v>58.027089056603771</c:v>
                </c:pt>
                <c:pt idx="370">
                  <c:v>50.789978914971307</c:v>
                </c:pt>
                <c:pt idx="371">
                  <c:v>43.379658601982257</c:v>
                </c:pt>
                <c:pt idx="372">
                  <c:v>47.848264258872653</c:v>
                </c:pt>
                <c:pt idx="373">
                  <c:v>50.38952694386694</c:v>
                </c:pt>
                <c:pt idx="374">
                  <c:v>57.803619917141368</c:v>
                </c:pt>
                <c:pt idx="375">
                  <c:v>57.019718895198757</c:v>
                </c:pt>
                <c:pt idx="376">
                  <c:v>54.452015588842968</c:v>
                </c:pt>
                <c:pt idx="377">
                  <c:v>62.097939163655127</c:v>
                </c:pt>
                <c:pt idx="378">
                  <c:v>66.111335751667511</c:v>
                </c:pt>
                <c:pt idx="379">
                  <c:v>73.02551083120855</c:v>
                </c:pt>
                <c:pt idx="380">
                  <c:v>72.181048983903409</c:v>
                </c:pt>
                <c:pt idx="381">
                  <c:v>67.806059678553495</c:v>
                </c:pt>
                <c:pt idx="382">
                  <c:v>61.568841665825332</c:v>
                </c:pt>
                <c:pt idx="383">
                  <c:v>62.653103836446235</c:v>
                </c:pt>
                <c:pt idx="384">
                  <c:v>68.39935208228799</c:v>
                </c:pt>
                <c:pt idx="385">
                  <c:v>64.63159558676027</c:v>
                </c:pt>
                <c:pt idx="386">
                  <c:v>67.602335913870803</c:v>
                </c:pt>
                <c:pt idx="387">
                  <c:v>75.900199810662656</c:v>
                </c:pt>
                <c:pt idx="388">
                  <c:v>78.074778231495287</c:v>
                </c:pt>
                <c:pt idx="389">
                  <c:v>77.155617135777987</c:v>
                </c:pt>
                <c:pt idx="390">
                  <c:v>81.789791907343513</c:v>
                </c:pt>
                <c:pt idx="391">
                  <c:v>79.584210942100114</c:v>
                </c:pt>
                <c:pt idx="392">
                  <c:v>68.952017938856002</c:v>
                </c:pt>
                <c:pt idx="393">
                  <c:v>63.710410797424458</c:v>
                </c:pt>
                <c:pt idx="394">
                  <c:v>63.678870990099007</c:v>
                </c:pt>
                <c:pt idx="395">
                  <c:v>66.06203118660757</c:v>
                </c:pt>
                <c:pt idx="396">
                  <c:v>59.473717435864657</c:v>
                </c:pt>
                <c:pt idx="397">
                  <c:v>64.263609403308095</c:v>
                </c:pt>
                <c:pt idx="398">
                  <c:v>66.95115487510229</c:v>
                </c:pt>
                <c:pt idx="399">
                  <c:v>71.658486430569582</c:v>
                </c:pt>
                <c:pt idx="400">
                  <c:v>72.662133491330295</c:v>
                </c:pt>
                <c:pt idx="401">
                  <c:v>76.840299989383965</c:v>
                </c:pt>
                <c:pt idx="402">
                  <c:v>83.181917650515643</c:v>
                </c:pt>
                <c:pt idx="403">
                  <c:v>80.253158258172931</c:v>
                </c:pt>
                <c:pt idx="404">
                  <c:v>84.666316695996585</c:v>
                </c:pt>
                <c:pt idx="405">
                  <c:v>91.721887958315406</c:v>
                </c:pt>
                <c:pt idx="406">
                  <c:v>99.017950453911595</c:v>
                </c:pt>
                <c:pt idx="407">
                  <c:v>96.053724902456892</c:v>
                </c:pt>
                <c:pt idx="408">
                  <c:v>97.575820807450469</c:v>
                </c:pt>
                <c:pt idx="409">
                  <c:v>100.31278405356228</c:v>
                </c:pt>
                <c:pt idx="410">
                  <c:v>110.87576417675498</c:v>
                </c:pt>
                <c:pt idx="411">
                  <c:v>119.47297858298043</c:v>
                </c:pt>
                <c:pt idx="412">
                  <c:v>132.18737412177984</c:v>
                </c:pt>
                <c:pt idx="413">
                  <c:v>141.67033143109401</c:v>
                </c:pt>
                <c:pt idx="414">
                  <c:v>142.39317079117504</c:v>
                </c:pt>
                <c:pt idx="415">
                  <c:v>124.10032382825001</c:v>
                </c:pt>
                <c:pt idx="416">
                  <c:v>107.47882343051118</c:v>
                </c:pt>
                <c:pt idx="417">
                  <c:v>79.68286388165626</c:v>
                </c:pt>
                <c:pt idx="418">
                  <c:v>56.224571176572688</c:v>
                </c:pt>
                <c:pt idx="419">
                  <c:v>41.092562361044095</c:v>
                </c:pt>
                <c:pt idx="420">
                  <c:v>42.428447896269098</c:v>
                </c:pt>
                <c:pt idx="421">
                  <c:v>44.248182374650334</c:v>
                </c:pt>
                <c:pt idx="422">
                  <c:v>52.791914689757398</c:v>
                </c:pt>
                <c:pt idx="423">
                  <c:v>56.892728920732075</c:v>
                </c:pt>
                <c:pt idx="424">
                  <c:v>65.047490371886468</c:v>
                </c:pt>
                <c:pt idx="425">
                  <c:v>75.421274798640539</c:v>
                </c:pt>
                <c:pt idx="426">
                  <c:v>72.135914663338383</c:v>
                </c:pt>
                <c:pt idx="427">
                  <c:v>77.140602000510555</c:v>
                </c:pt>
                <c:pt idx="428">
                  <c:v>76.494414600136196</c:v>
                </c:pt>
                <c:pt idx="429">
                  <c:v>81.237100222161644</c:v>
                </c:pt>
                <c:pt idx="430">
                  <c:v>83.595181601406765</c:v>
                </c:pt>
                <c:pt idx="431">
                  <c:v>81.608917877863504</c:v>
                </c:pt>
                <c:pt idx="432">
                  <c:v>84.249479300007351</c:v>
                </c:pt>
                <c:pt idx="433">
                  <c:v>82.824455916532031</c:v>
                </c:pt>
                <c:pt idx="434">
                  <c:v>86.210866627099676</c:v>
                </c:pt>
                <c:pt idx="435">
                  <c:v>89.851098954476242</c:v>
                </c:pt>
                <c:pt idx="436">
                  <c:v>79.922907312807766</c:v>
                </c:pt>
                <c:pt idx="437">
                  <c:v>80.810459541710586</c:v>
                </c:pt>
                <c:pt idx="438">
                  <c:v>82.18516483536682</c:v>
                </c:pt>
                <c:pt idx="439">
                  <c:v>82.345247376366871</c:v>
                </c:pt>
                <c:pt idx="440">
                  <c:v>81.798707731073179</c:v>
                </c:pt>
                <c:pt idx="441">
                  <c:v>85.693707307051383</c:v>
                </c:pt>
                <c:pt idx="442">
                  <c:v>88.833960672161751</c:v>
                </c:pt>
                <c:pt idx="443">
                  <c:v>94.755776234623895</c:v>
                </c:pt>
                <c:pt idx="444">
                  <c:v>96.678564029531572</c:v>
                </c:pt>
                <c:pt idx="445">
                  <c:v>100.55969284986794</c:v>
                </c:pt>
                <c:pt idx="446">
                  <c:v>112.09050933888078</c:v>
                </c:pt>
                <c:pt idx="447">
                  <c:v>123.10143665353223</c:v>
                </c:pt>
                <c:pt idx="448">
                  <c:v>117.23884574255133</c:v>
                </c:pt>
                <c:pt idx="449">
                  <c:v>114.41590631922634</c:v>
                </c:pt>
                <c:pt idx="450">
                  <c:v>114.72334465272077</c:v>
                </c:pt>
                <c:pt idx="451">
                  <c:v>106.87083845629924</c:v>
                </c:pt>
                <c:pt idx="452">
                  <c:v>108.84745301129318</c:v>
                </c:pt>
                <c:pt idx="453">
                  <c:v>109.78585921940461</c:v>
                </c:pt>
                <c:pt idx="454">
                  <c:v>115.68625329160228</c:v>
                </c:pt>
                <c:pt idx="455">
                  <c:v>114.4234340009594</c:v>
                </c:pt>
                <c:pt idx="456">
                  <c:v>112.74313854998682</c:v>
                </c:pt>
                <c:pt idx="457">
                  <c:v>115.51252611252444</c:v>
                </c:pt>
                <c:pt idx="458">
                  <c:v>118.36537523919368</c:v>
                </c:pt>
                <c:pt idx="459">
                  <c:v>115.54426344390846</c:v>
                </c:pt>
                <c:pt idx="460">
                  <c:v>110.19459418857826</c:v>
                </c:pt>
                <c:pt idx="461">
                  <c:v>98.463485405197233</c:v>
                </c:pt>
                <c:pt idx="462">
                  <c:v>99.34217650946492</c:v>
                </c:pt>
                <c:pt idx="463">
                  <c:v>103.05135956561843</c:v>
                </c:pt>
                <c:pt idx="464">
                  <c:v>107.59241690657915</c:v>
                </c:pt>
                <c:pt idx="465">
                  <c:v>106.33388281712028</c:v>
                </c:pt>
                <c:pt idx="466">
                  <c:v>103.49943078892068</c:v>
                </c:pt>
                <c:pt idx="467">
                  <c:v>98.890060794216325</c:v>
                </c:pt>
                <c:pt idx="468">
                  <c:v>103.16864545568357</c:v>
                </c:pt>
                <c:pt idx="469">
                  <c:v>103.9474548013991</c:v>
                </c:pt>
                <c:pt idx="470">
                  <c:v>104.1310079160443</c:v>
                </c:pt>
                <c:pt idx="471">
                  <c:v>101.53598867400454</c:v>
                </c:pt>
                <c:pt idx="472">
                  <c:v>103.67664977683864</c:v>
                </c:pt>
                <c:pt idx="473">
                  <c:v>102.07339298579339</c:v>
                </c:pt>
                <c:pt idx="474">
                  <c:v>106.50524054668334</c:v>
                </c:pt>
                <c:pt idx="475">
                  <c:v>108.99768895900947</c:v>
                </c:pt>
                <c:pt idx="476">
                  <c:v>108.11440955821298</c:v>
                </c:pt>
                <c:pt idx="477">
                  <c:v>102.14330449659749</c:v>
                </c:pt>
                <c:pt idx="478">
                  <c:v>94.168769873190726</c:v>
                </c:pt>
                <c:pt idx="479">
                  <c:v>94.131604210400809</c:v>
                </c:pt>
                <c:pt idx="480">
                  <c:v>93.004528457839925</c:v>
                </c:pt>
                <c:pt idx="481">
                  <c:v>99.550971348054702</c:v>
                </c:pt>
                <c:pt idx="482">
                  <c:v>100.50023563673976</c:v>
                </c:pt>
                <c:pt idx="483">
                  <c:v>100.45252764751896</c:v>
                </c:pt>
                <c:pt idx="484">
                  <c:v>101.48660875073372</c:v>
                </c:pt>
                <c:pt idx="485">
                  <c:v>103.24906914301145</c:v>
                </c:pt>
                <c:pt idx="486">
                  <c:v>101.58989648443261</c:v>
                </c:pt>
                <c:pt idx="487">
                  <c:v>95.949973250464865</c:v>
                </c:pt>
                <c:pt idx="488">
                  <c:v>91.853256856553386</c:v>
                </c:pt>
                <c:pt idx="489">
                  <c:v>84.989341723788229</c:v>
                </c:pt>
                <c:pt idx="490">
                  <c:v>76.477258158736589</c:v>
                </c:pt>
                <c:pt idx="491">
                  <c:v>59.207976656066037</c:v>
                </c:pt>
                <c:pt idx="492">
                  <c:v>46.478194148641855</c:v>
                </c:pt>
                <c:pt idx="493">
                  <c:v>48.917011218486493</c:v>
                </c:pt>
                <c:pt idx="494">
                  <c:v>48.86632048808822</c:v>
                </c:pt>
                <c:pt idx="495">
                  <c:v>53.343281938381942</c:v>
                </c:pt>
                <c:pt idx="496">
                  <c:v>59.259559102652858</c:v>
                </c:pt>
                <c:pt idx="497">
                  <c:v>60.541736723063899</c:v>
                </c:pt>
                <c:pt idx="498">
                  <c:v>53.819768834075063</c:v>
                </c:pt>
                <c:pt idx="499">
                  <c:v>44.390157069957041</c:v>
                </c:pt>
                <c:pt idx="500">
                  <c:v>42.261578700487171</c:v>
                </c:pt>
                <c:pt idx="501">
                  <c:v>43.113334647340388</c:v>
                </c:pt>
                <c:pt idx="502">
                  <c:v>39.997188063885318</c:v>
                </c:pt>
                <c:pt idx="503">
                  <c:v>34.001561714158484</c:v>
                </c:pt>
                <c:pt idx="504">
                  <c:v>28.169599616978921</c:v>
                </c:pt>
                <c:pt idx="505">
                  <c:v>27.323668810762825</c:v>
                </c:pt>
                <c:pt idx="506">
                  <c:v>33.044248747478143</c:v>
                </c:pt>
                <c:pt idx="507">
                  <c:v>36.6802753568588</c:v>
                </c:pt>
                <c:pt idx="508">
                  <c:v>41.679011273877101</c:v>
                </c:pt>
                <c:pt idx="509">
                  <c:v>44.898012504845632</c:v>
                </c:pt>
                <c:pt idx="510">
                  <c:v>42.218963579500432</c:v>
                </c:pt>
                <c:pt idx="511">
                  <c:v>41.858450285267224</c:v>
                </c:pt>
                <c:pt idx="512">
                  <c:v>41.38222376577788</c:v>
                </c:pt>
                <c:pt idx="513">
                  <c:v>45.170692797162026</c:v>
                </c:pt>
                <c:pt idx="514">
                  <c:v>42.099113506197696</c:v>
                </c:pt>
                <c:pt idx="515">
                  <c:v>48.752806428880476</c:v>
                </c:pt>
                <c:pt idx="516">
                  <c:v>49.10101526432085</c:v>
                </c:pt>
                <c:pt idx="517">
                  <c:v>49.5</c:v>
                </c:pt>
                <c:pt idx="518">
                  <c:v>49.411292063975026</c:v>
                </c:pt>
                <c:pt idx="519">
                  <c:v>49.388427836568638</c:v>
                </c:pt>
                <c:pt idx="520">
                  <c:v>49.31388258285395</c:v>
                </c:pt>
                <c:pt idx="521">
                  <c:v>49.230513372474661</c:v>
                </c:pt>
                <c:pt idx="522">
                  <c:v>50.114127977700576</c:v>
                </c:pt>
                <c:pt idx="523">
                  <c:v>50.024111196156554</c:v>
                </c:pt>
                <c:pt idx="524">
                  <c:v>49.937917064208285</c:v>
                </c:pt>
                <c:pt idx="525">
                  <c:v>49.864845916844928</c:v>
                </c:pt>
                <c:pt idx="526">
                  <c:v>49.779219389345776</c:v>
                </c:pt>
                <c:pt idx="527">
                  <c:v>49.690460765939669</c:v>
                </c:pt>
                <c:pt idx="528">
                  <c:v>49.590663181496133</c:v>
                </c:pt>
                <c:pt idx="529">
                  <c:v>49.501600971225088</c:v>
                </c:pt>
                <c:pt idx="530">
                  <c:v>49.415354091590061</c:v>
                </c:pt>
                <c:pt idx="531">
                  <c:v>50.316476759182684</c:v>
                </c:pt>
                <c:pt idx="532">
                  <c:v>51.20358016655338</c:v>
                </c:pt>
                <c:pt idx="533">
                  <c:v>51.110595036483296</c:v>
                </c:pt>
                <c:pt idx="534">
                  <c:v>51.012930468229364</c:v>
                </c:pt>
                <c:pt idx="535">
                  <c:v>51.885027187355348</c:v>
                </c:pt>
                <c:pt idx="536">
                  <c:v>51.783735136125458</c:v>
                </c:pt>
                <c:pt idx="537">
                  <c:v>52.636455939826774</c:v>
                </c:pt>
                <c:pt idx="538">
                  <c:v>52.537481862149967</c:v>
                </c:pt>
                <c:pt idx="539">
                  <c:v>53.406660692538871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70304"/>
        <c:axId val="274870864"/>
      </c:lineChart>
      <c:dateAx>
        <c:axId val="27487030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708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74870864"/>
        <c:scaling>
          <c:orientation val="minMax"/>
          <c:max val="16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70304"/>
        <c:crosses val="autoZero"/>
        <c:crossBetween val="between"/>
      </c:valAx>
      <c:dateAx>
        <c:axId val="2748714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74871984"/>
        <c:crosses val="autoZero"/>
        <c:auto val="1"/>
        <c:lblOffset val="100"/>
        <c:baseTimeUnit val="months"/>
      </c:dateAx>
      <c:valAx>
        <c:axId val="274871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48714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'Gasoline-A'!$E$41:$E$83</c:f>
              <c:numCache>
                <c:formatCode>General</c:formatCode>
                <c:ptCount val="43"/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77584"/>
        <c:axId val="2748781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'Gasoline-A'!$C$41:$C$83</c:f>
              <c:numCache>
                <c:formatCode>0.00</c:formatCode>
                <c:ptCount val="43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3.2565132109000001</c:v>
                </c:pt>
                <c:pt idx="33">
                  <c:v>2.3493406569999999</c:v>
                </c:pt>
                <c:pt idx="34">
                  <c:v>2.7814366508999999</c:v>
                </c:pt>
                <c:pt idx="35">
                  <c:v>3.5262977795000001</c:v>
                </c:pt>
                <c:pt idx="36">
                  <c:v>3.6269416270999999</c:v>
                </c:pt>
                <c:pt idx="37">
                  <c:v>3.5055298588000001</c:v>
                </c:pt>
                <c:pt idx="38">
                  <c:v>3.3638242365000002</c:v>
                </c:pt>
                <c:pt idx="39">
                  <c:v>2.4282992426000001</c:v>
                </c:pt>
                <c:pt idx="40">
                  <c:v>2.1489465555999998</c:v>
                </c:pt>
                <c:pt idx="41">
                  <c:v>2.3949615440000001</c:v>
                </c:pt>
                <c:pt idx="42">
                  <c:v>2.4382154438999999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'Gasoline-A'!$A$87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'Gasoline-A'!$D$41:$D$83</c:f>
              <c:numCache>
                <c:formatCode>0.00</c:formatCode>
                <c:ptCount val="43"/>
                <c:pt idx="0">
                  <c:v>2.6323150609053414</c:v>
                </c:pt>
                <c:pt idx="1">
                  <c:v>2.641483473177666</c:v>
                </c:pt>
                <c:pt idx="2">
                  <c:v>2.5066047873163542</c:v>
                </c:pt>
                <c:pt idx="3">
                  <c:v>3.0365955444456327</c:v>
                </c:pt>
                <c:pt idx="4">
                  <c:v>3.6908267020606433</c:v>
                </c:pt>
                <c:pt idx="5">
                  <c:v>3.6994309399685434</c:v>
                </c:pt>
                <c:pt idx="6">
                  <c:v>3.1801072718224619</c:v>
                </c:pt>
                <c:pt idx="7">
                  <c:v>2.9546227284841904</c:v>
                </c:pt>
                <c:pt idx="8">
                  <c:v>2.7613158634493864</c:v>
                </c:pt>
                <c:pt idx="9">
                  <c:v>2.6462923200354838</c:v>
                </c:pt>
                <c:pt idx="10">
                  <c:v>1.9697446646075962</c:v>
                </c:pt>
                <c:pt idx="11">
                  <c:v>1.9599624078681925</c:v>
                </c:pt>
                <c:pt idx="12">
                  <c:v>1.8762730183864855</c:v>
                </c:pt>
                <c:pt idx="13">
                  <c:v>1.9432259170914832</c:v>
                </c:pt>
                <c:pt idx="14">
                  <c:v>2.1066145001487597</c:v>
                </c:pt>
                <c:pt idx="15">
                  <c:v>1.9756112878149328</c:v>
                </c:pt>
                <c:pt idx="16">
                  <c:v>1.8907159537835541</c:v>
                </c:pt>
                <c:pt idx="17">
                  <c:v>1.8029504399075906</c:v>
                </c:pt>
                <c:pt idx="18">
                  <c:v>1.7718720454557633</c:v>
                </c:pt>
                <c:pt idx="19">
                  <c:v>1.7790920499601666</c:v>
                </c:pt>
                <c:pt idx="20">
                  <c:v>1.8686111227138793</c:v>
                </c:pt>
                <c:pt idx="21">
                  <c:v>1.8230135765958</c:v>
                </c:pt>
                <c:pt idx="22">
                  <c:v>1.5415128173348445</c:v>
                </c:pt>
                <c:pt idx="23">
                  <c:v>1.6693531102777812</c:v>
                </c:pt>
                <c:pt idx="24">
                  <c:v>2.1086172630580715</c:v>
                </c:pt>
                <c:pt idx="25">
                  <c:v>1.9649172707233482</c:v>
                </c:pt>
                <c:pt idx="26">
                  <c:v>1.8238649432723795</c:v>
                </c:pt>
                <c:pt idx="27">
                  <c:v>2.0670594171615466</c:v>
                </c:pt>
                <c:pt idx="28">
                  <c:v>2.3919082466472754</c:v>
                </c:pt>
                <c:pt idx="29">
                  <c:v>2.8385071036940395</c:v>
                </c:pt>
                <c:pt idx="30">
                  <c:v>3.1193301099170458</c:v>
                </c:pt>
                <c:pt idx="31">
                  <c:v>3.3030237713341926</c:v>
                </c:pt>
                <c:pt idx="32">
                  <c:v>3.6926421143626014</c:v>
                </c:pt>
                <c:pt idx="33">
                  <c:v>2.6725380511598535</c:v>
                </c:pt>
                <c:pt idx="34">
                  <c:v>3.1131287168103809</c:v>
                </c:pt>
                <c:pt idx="35">
                  <c:v>3.8266718827130837</c:v>
                </c:pt>
                <c:pt idx="36">
                  <c:v>3.8557753896781164</c:v>
                </c:pt>
                <c:pt idx="37">
                  <c:v>3.672837736572574</c:v>
                </c:pt>
                <c:pt idx="38">
                  <c:v>3.4685202721420385</c:v>
                </c:pt>
                <c:pt idx="39">
                  <c:v>2.5009143845428858</c:v>
                </c:pt>
                <c:pt idx="40">
                  <c:v>2.1855557755710739</c:v>
                </c:pt>
                <c:pt idx="41">
                  <c:v>2.3785064574883479</c:v>
                </c:pt>
                <c:pt idx="42">
                  <c:v>2.3706797337463317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76464"/>
        <c:axId val="274877024"/>
      </c:lineChart>
      <c:catAx>
        <c:axId val="2748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770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74877024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76464"/>
        <c:crosses val="autoZero"/>
        <c:crossBetween val="between"/>
        <c:majorUnit val="0.5"/>
      </c:valAx>
      <c:catAx>
        <c:axId val="27487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4878144"/>
        <c:crosses val="autoZero"/>
        <c:auto val="1"/>
        <c:lblAlgn val="ctr"/>
        <c:lblOffset val="100"/>
        <c:noMultiLvlLbl val="0"/>
      </c:catAx>
      <c:valAx>
        <c:axId val="2748781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4877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84304"/>
        <c:axId val="2748848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'Gasoline-Q'!$C$41:$C$212</c:f>
              <c:numCache>
                <c:formatCode>0.00</c:formatCode>
                <c:ptCount val="172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3.8526364698000002</c:v>
                </c:pt>
                <c:pt idx="131">
                  <c:v>2.2995668805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2.6026261226999998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2.7214542928999998</c:v>
                </c:pt>
                <c:pt idx="139">
                  <c:v>2.8841960362000001</c:v>
                </c:pt>
                <c:pt idx="140">
                  <c:v>3.2955668091999999</c:v>
                </c:pt>
                <c:pt idx="141">
                  <c:v>3.7953720376</c:v>
                </c:pt>
                <c:pt idx="142">
                  <c:v>3.6340926434999998</c:v>
                </c:pt>
                <c:pt idx="143">
                  <c:v>3.3654264450000002</c:v>
                </c:pt>
                <c:pt idx="144">
                  <c:v>3.6077270893</c:v>
                </c:pt>
                <c:pt idx="145">
                  <c:v>3.7222214159</c:v>
                </c:pt>
                <c:pt idx="146">
                  <c:v>3.6668312692999998</c:v>
                </c:pt>
                <c:pt idx="147">
                  <c:v>3.5059407180000002</c:v>
                </c:pt>
                <c:pt idx="148">
                  <c:v>3.5652553719000002</c:v>
                </c:pt>
                <c:pt idx="149">
                  <c:v>3.6040271452999999</c:v>
                </c:pt>
                <c:pt idx="150">
                  <c:v>3.5663142494</c:v>
                </c:pt>
                <c:pt idx="151">
                  <c:v>3.2882789810999999</c:v>
                </c:pt>
                <c:pt idx="152">
                  <c:v>3.4037443368</c:v>
                </c:pt>
                <c:pt idx="153">
                  <c:v>3.6750536235000002</c:v>
                </c:pt>
                <c:pt idx="154">
                  <c:v>3.5037805551000001</c:v>
                </c:pt>
                <c:pt idx="155">
                  <c:v>2.8769790371999999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1.8959511159</c:v>
                </c:pt>
                <c:pt idx="161">
                  <c:v>2.2510171046999998</c:v>
                </c:pt>
                <c:pt idx="162">
                  <c:v>2.2116043582999998</c:v>
                </c:pt>
                <c:pt idx="163">
                  <c:v>2.2284788857</c:v>
                </c:pt>
                <c:pt idx="164">
                  <c:v>2.3155588388999999</c:v>
                </c:pt>
                <c:pt idx="165">
                  <c:v>2.4661686835999999</c:v>
                </c:pt>
                <c:pt idx="166">
                  <c:v>2.4801428386</c:v>
                </c:pt>
                <c:pt idx="167">
                  <c:v>2.308691772</c:v>
                </c:pt>
                <c:pt idx="168">
                  <c:v>2.2671932200999998</c:v>
                </c:pt>
                <c:pt idx="169">
                  <c:v>2.529436236</c:v>
                </c:pt>
                <c:pt idx="170">
                  <c:v>2.5424823902</c:v>
                </c:pt>
                <c:pt idx="171">
                  <c:v>2.4005930827999999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'Gasoline-Q'!$A$216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'Gasoline-Q'!$D$41:$D$212</c:f>
              <c:numCache>
                <c:formatCode>0.00</c:formatCode>
                <c:ptCount val="172"/>
                <c:pt idx="0">
                  <c:v>2.617669339020039</c:v>
                </c:pt>
                <c:pt idx="1">
                  <c:v>2.6089241600941389</c:v>
                </c:pt>
                <c:pt idx="2">
                  <c:v>2.670402195379983</c:v>
                </c:pt>
                <c:pt idx="3">
                  <c:v>2.6366060696864611</c:v>
                </c:pt>
                <c:pt idx="4">
                  <c:v>2.6213092680342842</c:v>
                </c:pt>
                <c:pt idx="5">
                  <c:v>2.6680670466395968</c:v>
                </c:pt>
                <c:pt idx="6">
                  <c:v>2.6647237741366139</c:v>
                </c:pt>
                <c:pt idx="7">
                  <c:v>2.6181377331050073</c:v>
                </c:pt>
                <c:pt idx="8">
                  <c:v>2.5066834769460575</c:v>
                </c:pt>
                <c:pt idx="9">
                  <c:v>2.4832016266284778</c:v>
                </c:pt>
                <c:pt idx="10">
                  <c:v>2.5203100892122787</c:v>
                </c:pt>
                <c:pt idx="11">
                  <c:v>2.519289985365563</c:v>
                </c:pt>
                <c:pt idx="12">
                  <c:v>2.5898806592431836</c:v>
                </c:pt>
                <c:pt idx="13">
                  <c:v>2.9029172255841829</c:v>
                </c:pt>
                <c:pt idx="14">
                  <c:v>3.2620073246941681</c:v>
                </c:pt>
                <c:pt idx="15">
                  <c:v>3.353033895562004</c:v>
                </c:pt>
                <c:pt idx="16">
                  <c:v>3.6962124160827403</c:v>
                </c:pt>
                <c:pt idx="17">
                  <c:v>3.7831610104727766</c:v>
                </c:pt>
                <c:pt idx="18">
                  <c:v>3.710118837559802</c:v>
                </c:pt>
                <c:pt idx="19">
                  <c:v>3.5735037212107881</c:v>
                </c:pt>
                <c:pt idx="20">
                  <c:v>3.7879460860094278</c:v>
                </c:pt>
                <c:pt idx="21">
                  <c:v>3.8088243225927472</c:v>
                </c:pt>
                <c:pt idx="22">
                  <c:v>3.6455102155413273</c:v>
                </c:pt>
                <c:pt idx="23">
                  <c:v>3.5617997649945927</c:v>
                </c:pt>
                <c:pt idx="24">
                  <c:v>3.3095255239591537</c:v>
                </c:pt>
                <c:pt idx="25">
                  <c:v>3.1212527114920223</c:v>
                </c:pt>
                <c:pt idx="26">
                  <c:v>3.2137237366558988</c:v>
                </c:pt>
                <c:pt idx="27">
                  <c:v>3.0843849316483216</c:v>
                </c:pt>
                <c:pt idx="28">
                  <c:v>2.8572300072587513</c:v>
                </c:pt>
                <c:pt idx="29">
                  <c:v>3.0074935027403411</c:v>
                </c:pt>
                <c:pt idx="30">
                  <c:v>3.0416777833191144</c:v>
                </c:pt>
                <c:pt idx="31">
                  <c:v>2.8986198785516071</c:v>
                </c:pt>
                <c:pt idx="32">
                  <c:v>2.7869362372203192</c:v>
                </c:pt>
                <c:pt idx="33">
                  <c:v>2.8324932320006311</c:v>
                </c:pt>
                <c:pt idx="34">
                  <c:v>2.7326725753479013</c:v>
                </c:pt>
                <c:pt idx="35">
                  <c:v>2.6933459567347207</c:v>
                </c:pt>
                <c:pt idx="36">
                  <c:v>2.5388202681409395</c:v>
                </c:pt>
                <c:pt idx="37">
                  <c:v>2.7226384482644228</c:v>
                </c:pt>
                <c:pt idx="38">
                  <c:v>2.7025935633991014</c:v>
                </c:pt>
                <c:pt idx="39">
                  <c:v>2.6091782046483325</c:v>
                </c:pt>
                <c:pt idx="40">
                  <c:v>2.3468963438962214</c:v>
                </c:pt>
                <c:pt idx="41">
                  <c:v>1.9955804888888766</c:v>
                </c:pt>
                <c:pt idx="42">
                  <c:v>1.8434985785927129</c:v>
                </c:pt>
                <c:pt idx="43">
                  <c:v>1.7292683951329133</c:v>
                </c:pt>
                <c:pt idx="44">
                  <c:v>1.8581156029357819</c:v>
                </c:pt>
                <c:pt idx="45">
                  <c:v>1.9725708982180334</c:v>
                </c:pt>
                <c:pt idx="46">
                  <c:v>2.0282833267178551</c:v>
                </c:pt>
                <c:pt idx="47">
                  <c:v>1.9659745235351138</c:v>
                </c:pt>
                <c:pt idx="48">
                  <c:v>1.8360337846524828</c:v>
                </c:pt>
                <c:pt idx="49">
                  <c:v>1.9020929146695618</c:v>
                </c:pt>
                <c:pt idx="50">
                  <c:v>1.929017194094095</c:v>
                </c:pt>
                <c:pt idx="51">
                  <c:v>1.8324792040775957</c:v>
                </c:pt>
                <c:pt idx="52">
                  <c:v>1.7784936393350081</c:v>
                </c:pt>
                <c:pt idx="53">
                  <c:v>2.1124351029510944</c:v>
                </c:pt>
                <c:pt idx="54">
                  <c:v>2.0067590147517684</c:v>
                </c:pt>
                <c:pt idx="55">
                  <c:v>1.8616779393840686</c:v>
                </c:pt>
                <c:pt idx="56">
                  <c:v>1.8912798066579402</c:v>
                </c:pt>
                <c:pt idx="57">
                  <c:v>1.9527250308696806</c:v>
                </c:pt>
                <c:pt idx="58">
                  <c:v>2.1353592527472318</c:v>
                </c:pt>
                <c:pt idx="59">
                  <c:v>2.4254851104732151</c:v>
                </c:pt>
                <c:pt idx="60">
                  <c:v>1.9991273684181017</c:v>
                </c:pt>
                <c:pt idx="61">
                  <c:v>1.999795234417149</c:v>
                </c:pt>
                <c:pt idx="62">
                  <c:v>1.9769914633775272</c:v>
                </c:pt>
                <c:pt idx="63">
                  <c:v>1.9271980982223886</c:v>
                </c:pt>
                <c:pt idx="64">
                  <c:v>1.7842383674410605</c:v>
                </c:pt>
                <c:pt idx="65">
                  <c:v>1.9245731638807282</c:v>
                </c:pt>
                <c:pt idx="66">
                  <c:v>1.9533134838888746</c:v>
                </c:pt>
                <c:pt idx="67">
                  <c:v>1.8913915506095349</c:v>
                </c:pt>
                <c:pt idx="68">
                  <c:v>1.8015173870503625</c:v>
                </c:pt>
                <c:pt idx="69">
                  <c:v>1.8498330269013503</c:v>
                </c:pt>
                <c:pt idx="70">
                  <c:v>1.7925831895392423</c:v>
                </c:pt>
                <c:pt idx="71">
                  <c:v>1.7671605030632738</c:v>
                </c:pt>
                <c:pt idx="72">
                  <c:v>1.672181844353241</c:v>
                </c:pt>
                <c:pt idx="73">
                  <c:v>1.7392107393173803</c:v>
                </c:pt>
                <c:pt idx="74">
                  <c:v>1.8599510302229818</c:v>
                </c:pt>
                <c:pt idx="75">
                  <c:v>1.8028601585178534</c:v>
                </c:pt>
                <c:pt idx="76">
                  <c:v>1.7398371690015739</c:v>
                </c:pt>
                <c:pt idx="77">
                  <c:v>1.8639133780304942</c:v>
                </c:pt>
                <c:pt idx="78">
                  <c:v>1.8034202025979438</c:v>
                </c:pt>
                <c:pt idx="79">
                  <c:v>1.7050066536680459</c:v>
                </c:pt>
                <c:pt idx="80">
                  <c:v>1.7415362540593129</c:v>
                </c:pt>
                <c:pt idx="81">
                  <c:v>1.9595982839841308</c:v>
                </c:pt>
                <c:pt idx="82">
                  <c:v>1.8810101468841547</c:v>
                </c:pt>
                <c:pt idx="83">
                  <c:v>1.8821769060533589</c:v>
                </c:pt>
                <c:pt idx="84">
                  <c:v>1.8703279118656411</c:v>
                </c:pt>
                <c:pt idx="85">
                  <c:v>1.8290238961384424</c:v>
                </c:pt>
                <c:pt idx="86">
                  <c:v>1.8350496265639193</c:v>
                </c:pt>
                <c:pt idx="87">
                  <c:v>1.760910174511277</c:v>
                </c:pt>
                <c:pt idx="88">
                  <c:v>1.5822445414735415</c:v>
                </c:pt>
                <c:pt idx="89">
                  <c:v>1.5812001824470017</c:v>
                </c:pt>
                <c:pt idx="90">
                  <c:v>1.539964676112985</c:v>
                </c:pt>
                <c:pt idx="91">
                  <c:v>1.4664089051758946</c:v>
                </c:pt>
                <c:pt idx="92">
                  <c:v>1.405116626550406</c:v>
                </c:pt>
                <c:pt idx="93">
                  <c:v>1.6547424777335937</c:v>
                </c:pt>
                <c:pt idx="94">
                  <c:v>1.7657556954067495</c:v>
                </c:pt>
                <c:pt idx="95">
                  <c:v>1.8206329423660068</c:v>
                </c:pt>
                <c:pt idx="96">
                  <c:v>2.0050386947961729</c:v>
                </c:pt>
                <c:pt idx="97">
                  <c:v>2.177177782860777</c:v>
                </c:pt>
                <c:pt idx="98">
                  <c:v>2.1457494375119728</c:v>
                </c:pt>
                <c:pt idx="99">
                  <c:v>2.0965902390948328</c:v>
                </c:pt>
                <c:pt idx="100">
                  <c:v>1.9905887542769829</c:v>
                </c:pt>
                <c:pt idx="101">
                  <c:v>2.2383908320270307</c:v>
                </c:pt>
                <c:pt idx="102">
                  <c:v>1.9958091123486805</c:v>
                </c:pt>
                <c:pt idx="103">
                  <c:v>1.6379187081995352</c:v>
                </c:pt>
                <c:pt idx="104">
                  <c:v>1.58887636298582</c:v>
                </c:pt>
                <c:pt idx="105">
                  <c:v>1.8908037502513193</c:v>
                </c:pt>
                <c:pt idx="106">
                  <c:v>1.8903138354721443</c:v>
                </c:pt>
                <c:pt idx="107">
                  <c:v>1.905006666222016</c:v>
                </c:pt>
                <c:pt idx="108">
                  <c:v>2.1136752022971952</c:v>
                </c:pt>
                <c:pt idx="109">
                  <c:v>2.0338192525445513</c:v>
                </c:pt>
                <c:pt idx="110">
                  <c:v>2.1207197771952719</c:v>
                </c:pt>
                <c:pt idx="111">
                  <c:v>2.0018016908131435</c:v>
                </c:pt>
                <c:pt idx="112">
                  <c:v>2.1608519472818521</c:v>
                </c:pt>
                <c:pt idx="113">
                  <c:v>2.4879838337462843</c:v>
                </c:pt>
                <c:pt idx="114">
                  <c:v>2.4318750417601551</c:v>
                </c:pt>
                <c:pt idx="115">
                  <c:v>2.4728115901362289</c:v>
                </c:pt>
                <c:pt idx="116">
                  <c:v>2.4639998641831276</c:v>
                </c:pt>
                <c:pt idx="117">
                  <c:v>2.7547062945607741</c:v>
                </c:pt>
                <c:pt idx="118">
                  <c:v>3.164094235331071</c:v>
                </c:pt>
                <c:pt idx="119">
                  <c:v>2.934013989952311</c:v>
                </c:pt>
                <c:pt idx="120">
                  <c:v>2.8666402943852849</c:v>
                </c:pt>
                <c:pt idx="121">
                  <c:v>3.4513304839689014</c:v>
                </c:pt>
                <c:pt idx="122">
                  <c:v>3.4064841493853342</c:v>
                </c:pt>
                <c:pt idx="123">
                  <c:v>2.7295960966065151</c:v>
                </c:pt>
                <c:pt idx="124">
                  <c:v>2.8249527369482945</c:v>
                </c:pt>
                <c:pt idx="125">
                  <c:v>3.5655941243079656</c:v>
                </c:pt>
                <c:pt idx="126">
                  <c:v>3.3483084176357165</c:v>
                </c:pt>
                <c:pt idx="127">
                  <c:v>3.4392430543424126</c:v>
                </c:pt>
                <c:pt idx="128">
                  <c:v>3.5649757304283716</c:v>
                </c:pt>
                <c:pt idx="129">
                  <c:v>4.2572649368645381</c:v>
                </c:pt>
                <c:pt idx="130">
                  <c:v>4.2966082826497987</c:v>
                </c:pt>
                <c:pt idx="131">
                  <c:v>2.6246754397852756</c:v>
                </c:pt>
                <c:pt idx="132">
                  <c:v>2.1719089033626711</c:v>
                </c:pt>
                <c:pt idx="133">
                  <c:v>2.6477937176494182</c:v>
                </c:pt>
                <c:pt idx="134">
                  <c:v>2.9084055245475979</c:v>
                </c:pt>
                <c:pt idx="135">
                  <c:v>2.9270363996041366</c:v>
                </c:pt>
                <c:pt idx="136">
                  <c:v>3.0462324756832708</c:v>
                </c:pt>
                <c:pt idx="137">
                  <c:v>3.1509541635390987</c:v>
                </c:pt>
                <c:pt idx="138">
                  <c:v>3.0479756946081755</c:v>
                </c:pt>
                <c:pt idx="139">
                  <c:v>3.2042973056180304</c:v>
                </c:pt>
                <c:pt idx="140">
                  <c:v>3.6226621956842147</c:v>
                </c:pt>
                <c:pt idx="141">
                  <c:v>4.1251709135436476</c:v>
                </c:pt>
                <c:pt idx="142">
                  <c:v>3.9242882035467495</c:v>
                </c:pt>
                <c:pt idx="143">
                  <c:v>3.6179270577023823</c:v>
                </c:pt>
                <c:pt idx="144">
                  <c:v>3.8558259586383055</c:v>
                </c:pt>
                <c:pt idx="145">
                  <c:v>3.9701797432244077</c:v>
                </c:pt>
                <c:pt idx="146">
                  <c:v>3.8952580271746604</c:v>
                </c:pt>
                <c:pt idx="147">
                  <c:v>3.6980620573462848</c:v>
                </c:pt>
                <c:pt idx="148">
                  <c:v>3.7457671457977484</c:v>
                </c:pt>
                <c:pt idx="149">
                  <c:v>3.7911310076218503</c:v>
                </c:pt>
                <c:pt idx="150">
                  <c:v>3.7325217021497163</c:v>
                </c:pt>
                <c:pt idx="151">
                  <c:v>3.4257815310621189</c:v>
                </c:pt>
                <c:pt idx="152">
                  <c:v>3.525519648981843</c:v>
                </c:pt>
                <c:pt idx="153">
                  <c:v>3.7885294681837056</c:v>
                </c:pt>
                <c:pt idx="154">
                  <c:v>3.6037590648854803</c:v>
                </c:pt>
                <c:pt idx="155">
                  <c:v>2.9613848629846764</c:v>
                </c:pt>
                <c:pt idx="156">
                  <c:v>2.3533135211762568</c:v>
                </c:pt>
                <c:pt idx="157">
                  <c:v>2.7463979234086788</c:v>
                </c:pt>
                <c:pt idx="158">
                  <c:v>2.6728447898598402</c:v>
                </c:pt>
                <c:pt idx="159">
                  <c:v>2.2166901199142499</c:v>
                </c:pt>
                <c:pt idx="160">
                  <c:v>1.9451276783835885</c:v>
                </c:pt>
                <c:pt idx="161">
                  <c:v>2.2950426363943452</c:v>
                </c:pt>
                <c:pt idx="162">
                  <c:v>2.2457503496821674</c:v>
                </c:pt>
                <c:pt idx="163">
                  <c:v>2.2449401533698237</c:v>
                </c:pt>
                <c:pt idx="164">
                  <c:v>2.3159183155598666</c:v>
                </c:pt>
                <c:pt idx="165">
                  <c:v>2.4567452729299997</c:v>
                </c:pt>
                <c:pt idx="166">
                  <c:v>2.4568286095755303</c:v>
                </c:pt>
                <c:pt idx="167">
                  <c:v>2.275687698439107</c:v>
                </c:pt>
                <c:pt idx="168">
                  <c:v>2.2224076659445493</c:v>
                </c:pt>
                <c:pt idx="169">
                  <c:v>2.4669205243512868</c:v>
                </c:pt>
                <c:pt idx="170">
                  <c:v>2.4657006704121511</c:v>
                </c:pt>
                <c:pt idx="171">
                  <c:v>2.3142299498967853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83184"/>
        <c:axId val="274883744"/>
      </c:lineChart>
      <c:catAx>
        <c:axId val="2748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8374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74883744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83184"/>
        <c:crosses val="autoZero"/>
        <c:crossBetween val="between"/>
        <c:majorUnit val="0.5"/>
      </c:valAx>
      <c:catAx>
        <c:axId val="27488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4884864"/>
        <c:crosses val="autoZero"/>
        <c:auto val="1"/>
        <c:lblAlgn val="ctr"/>
        <c:lblOffset val="100"/>
        <c:noMultiLvlLbl val="0"/>
      </c:catAx>
      <c:valAx>
        <c:axId val="274884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48843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891024"/>
        <c:axId val="2748915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'Gasoline-M'!$C$41:$C$556</c:f>
              <c:numCache>
                <c:formatCode>0.00</c:formatCode>
                <c:ptCount val="516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2.2653180000000002</c:v>
                </c:pt>
                <c:pt idx="494">
                  <c:v>2.3300589999999999</c:v>
                </c:pt>
                <c:pt idx="495">
                  <c:v>2.4121079999999999</c:v>
                </c:pt>
                <c:pt idx="496">
                  <c:v>2.4752559999999999</c:v>
                </c:pt>
                <c:pt idx="497">
                  <c:v>2.5090520000000001</c:v>
                </c:pt>
                <c:pt idx="498">
                  <c:v>2.5114429999999999</c:v>
                </c:pt>
                <c:pt idx="499">
                  <c:v>2.491959</c:v>
                </c:pt>
                <c:pt idx="500">
                  <c:v>2.4348700000000001</c:v>
                </c:pt>
                <c:pt idx="501">
                  <c:v>2.3794970000000002</c:v>
                </c:pt>
                <c:pt idx="502">
                  <c:v>2.3057409999999998</c:v>
                </c:pt>
                <c:pt idx="503">
                  <c:v>2.2396579999999999</c:v>
                </c:pt>
                <c:pt idx="504">
                  <c:v>2.2080340000000001</c:v>
                </c:pt>
                <c:pt idx="505">
                  <c:v>2.2349169999999998</c:v>
                </c:pt>
                <c:pt idx="506">
                  <c:v>2.3516900000000001</c:v>
                </c:pt>
                <c:pt idx="507">
                  <c:v>2.4657640000000001</c:v>
                </c:pt>
                <c:pt idx="508">
                  <c:v>2.5413679999999998</c:v>
                </c:pt>
                <c:pt idx="509">
                  <c:v>2.5793490000000001</c:v>
                </c:pt>
                <c:pt idx="510">
                  <c:v>2.5639419999999999</c:v>
                </c:pt>
                <c:pt idx="511">
                  <c:v>2.5577239999999999</c:v>
                </c:pt>
                <c:pt idx="512">
                  <c:v>2.5040420000000001</c:v>
                </c:pt>
                <c:pt idx="513">
                  <c:v>2.4666039999999998</c:v>
                </c:pt>
                <c:pt idx="514">
                  <c:v>2.3977949999999999</c:v>
                </c:pt>
                <c:pt idx="515">
                  <c:v>2.3365100000000001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'Gasoline-M'!$A$560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'Gasoline-M'!$D$41:$D$556</c:f>
              <c:numCache>
                <c:formatCode>0.00</c:formatCode>
                <c:ptCount val="516"/>
                <c:pt idx="0">
                  <c:v>2.6464109498207882</c:v>
                </c:pt>
                <c:pt idx="1">
                  <c:v>2.619844722719141</c:v>
                </c:pt>
                <c:pt idx="2">
                  <c:v>2.5890147642857135</c:v>
                </c:pt>
                <c:pt idx="3">
                  <c:v>2.5756980819964346</c:v>
                </c:pt>
                <c:pt idx="4">
                  <c:v>2.5966191489361705</c:v>
                </c:pt>
                <c:pt idx="5">
                  <c:v>2.651757234567901</c:v>
                </c:pt>
                <c:pt idx="6">
                  <c:v>2.6677756245614037</c:v>
                </c:pt>
                <c:pt idx="7">
                  <c:v>2.6751068342059336</c:v>
                </c:pt>
                <c:pt idx="8">
                  <c:v>2.6696490625</c:v>
                </c:pt>
                <c:pt idx="9">
                  <c:v>2.6516011018998271</c:v>
                </c:pt>
                <c:pt idx="10">
                  <c:v>2.642473387263339</c:v>
                </c:pt>
                <c:pt idx="11">
                  <c:v>2.6163605684931506</c:v>
                </c:pt>
                <c:pt idx="12">
                  <c:v>2.6071471788756386</c:v>
                </c:pt>
                <c:pt idx="13">
                  <c:v>2.6219285227655984</c:v>
                </c:pt>
                <c:pt idx="14">
                  <c:v>2.6333029295302013</c:v>
                </c:pt>
                <c:pt idx="15">
                  <c:v>2.64829187</c:v>
                </c:pt>
                <c:pt idx="16">
                  <c:v>2.67192973089701</c:v>
                </c:pt>
                <c:pt idx="17">
                  <c:v>2.6828869917355371</c:v>
                </c:pt>
                <c:pt idx="18">
                  <c:v>2.6776780822368424</c:v>
                </c:pt>
                <c:pt idx="19">
                  <c:v>2.6645307266775777</c:v>
                </c:pt>
                <c:pt idx="20">
                  <c:v>2.651855549755302</c:v>
                </c:pt>
                <c:pt idx="21">
                  <c:v>2.6349782954545455</c:v>
                </c:pt>
                <c:pt idx="22">
                  <c:v>2.6140416258064514</c:v>
                </c:pt>
                <c:pt idx="23">
                  <c:v>2.605371797752809</c:v>
                </c:pt>
                <c:pt idx="24">
                  <c:v>2.5225720191387557</c:v>
                </c:pt>
                <c:pt idx="25">
                  <c:v>2.5066854507936505</c:v>
                </c:pt>
                <c:pt idx="26">
                  <c:v>2.4908704006309148</c:v>
                </c:pt>
                <c:pt idx="27">
                  <c:v>2.4790195273865416</c:v>
                </c:pt>
                <c:pt idx="28">
                  <c:v>2.4786642015503872</c:v>
                </c:pt>
                <c:pt idx="29">
                  <c:v>2.4896384399999998</c:v>
                </c:pt>
                <c:pt idx="30">
                  <c:v>2.5116244702290076</c:v>
                </c:pt>
                <c:pt idx="31">
                  <c:v>2.5260100212443093</c:v>
                </c:pt>
                <c:pt idx="32">
                  <c:v>2.5252414075187963</c:v>
                </c:pt>
                <c:pt idx="33">
                  <c:v>2.5099361847988071</c:v>
                </c:pt>
                <c:pt idx="34">
                  <c:v>2.5131426518518514</c:v>
                </c:pt>
                <c:pt idx="35">
                  <c:v>2.5342849926362292</c:v>
                </c:pt>
                <c:pt idx="36">
                  <c:v>2.5512825576642331</c:v>
                </c:pt>
                <c:pt idx="37">
                  <c:v>2.5748555780346822</c:v>
                </c:pt>
                <c:pt idx="38">
                  <c:v>2.6363671101573676</c:v>
                </c:pt>
                <c:pt idx="39">
                  <c:v>2.77271847592068</c:v>
                </c:pt>
                <c:pt idx="40">
                  <c:v>2.8852293669467786</c:v>
                </c:pt>
                <c:pt idx="41">
                  <c:v>3.0459565401662054</c:v>
                </c:pt>
                <c:pt idx="42">
                  <c:v>3.1730685999999997</c:v>
                </c:pt>
                <c:pt idx="43">
                  <c:v>3.2720924504748981</c:v>
                </c:pt>
                <c:pt idx="44">
                  <c:v>3.3462882258064512</c:v>
                </c:pt>
                <c:pt idx="45">
                  <c:v>3.3366556063829784</c:v>
                </c:pt>
                <c:pt idx="46">
                  <c:v>3.3432838184210523</c:v>
                </c:pt>
                <c:pt idx="47">
                  <c:v>3.3803321586475938</c:v>
                </c:pt>
                <c:pt idx="48">
                  <c:v>3.5391918999999996</c:v>
                </c:pt>
                <c:pt idx="49">
                  <c:v>3.7292052582278479</c:v>
                </c:pt>
                <c:pt idx="50">
                  <c:v>3.8151175330836447</c:v>
                </c:pt>
                <c:pt idx="51">
                  <c:v>3.8135958071693445</c:v>
                </c:pt>
                <c:pt idx="52">
                  <c:v>3.7822284602203182</c:v>
                </c:pt>
                <c:pt idx="53">
                  <c:v>3.7544280218181814</c:v>
                </c:pt>
                <c:pt idx="54">
                  <c:v>3.7557926900726391</c:v>
                </c:pt>
                <c:pt idx="55">
                  <c:v>3.7169729254807686</c:v>
                </c:pt>
                <c:pt idx="56">
                  <c:v>3.6568691942789031</c:v>
                </c:pt>
                <c:pt idx="57">
                  <c:v>3.6021576151121608</c:v>
                </c:pt>
                <c:pt idx="58">
                  <c:v>3.5642844626168224</c:v>
                </c:pt>
                <c:pt idx="59">
                  <c:v>3.5538820324074072</c:v>
                </c:pt>
                <c:pt idx="60">
                  <c:v>3.6332419220183487</c:v>
                </c:pt>
                <c:pt idx="61">
                  <c:v>3.833200004545454</c:v>
                </c:pt>
                <c:pt idx="62">
                  <c:v>3.9036622731376971</c:v>
                </c:pt>
                <c:pt idx="63">
                  <c:v>3.8680591066217724</c:v>
                </c:pt>
                <c:pt idx="64">
                  <c:v>3.8095326644370116</c:v>
                </c:pt>
                <c:pt idx="65">
                  <c:v>3.7515838696132593</c:v>
                </c:pt>
                <c:pt idx="66">
                  <c:v>3.6865748677595622</c:v>
                </c:pt>
                <c:pt idx="67">
                  <c:v>3.642701813449023</c:v>
                </c:pt>
                <c:pt idx="68">
                  <c:v>3.6074877250268518</c:v>
                </c:pt>
                <c:pt idx="69">
                  <c:v>3.5828340064239823</c:v>
                </c:pt>
                <c:pt idx="70">
                  <c:v>3.5623510852878462</c:v>
                </c:pt>
                <c:pt idx="71">
                  <c:v>3.540618522848034</c:v>
                </c:pt>
                <c:pt idx="72">
                  <c:v>3.3937768266101696</c:v>
                </c:pt>
                <c:pt idx="73">
                  <c:v>3.32740484219641</c:v>
                </c:pt>
                <c:pt idx="74">
                  <c:v>3.216549769102429</c:v>
                </c:pt>
                <c:pt idx="75">
                  <c:v>3.0762578916210521</c:v>
                </c:pt>
                <c:pt idx="76">
                  <c:v>3.0747994264650682</c:v>
                </c:pt>
                <c:pt idx="77">
                  <c:v>3.2122224044536081</c:v>
                </c:pt>
                <c:pt idx="78">
                  <c:v>3.2442404661128204</c:v>
                </c:pt>
                <c:pt idx="79">
                  <c:v>3.2217101602251796</c:v>
                </c:pt>
                <c:pt idx="80">
                  <c:v>3.1728687374002043</c:v>
                </c:pt>
                <c:pt idx="81">
                  <c:v>3.1290044230173288</c:v>
                </c:pt>
                <c:pt idx="82">
                  <c:v>3.093741885</c:v>
                </c:pt>
                <c:pt idx="83">
                  <c:v>3.0317407591197538</c:v>
                </c:pt>
                <c:pt idx="84">
                  <c:v>2.9539181875383047</c:v>
                </c:pt>
                <c:pt idx="85">
                  <c:v>2.8499336548163265</c:v>
                </c:pt>
                <c:pt idx="86">
                  <c:v>2.7772623168603467</c:v>
                </c:pt>
                <c:pt idx="87">
                  <c:v>2.9332850136437245</c:v>
                </c:pt>
                <c:pt idx="88">
                  <c:v>3.0265454648185486</c:v>
                </c:pt>
                <c:pt idx="89">
                  <c:v>3.0562332773038228</c:v>
                </c:pt>
                <c:pt idx="90">
                  <c:v>3.0645278381162324</c:v>
                </c:pt>
                <c:pt idx="91">
                  <c:v>3.0520028534465533</c:v>
                </c:pt>
                <c:pt idx="92">
                  <c:v>3.0074622308366528</c:v>
                </c:pt>
                <c:pt idx="93">
                  <c:v>2.9485275047023811</c:v>
                </c:pt>
                <c:pt idx="94">
                  <c:v>2.8976733818595446</c:v>
                </c:pt>
                <c:pt idx="95">
                  <c:v>2.8514289198816565</c:v>
                </c:pt>
                <c:pt idx="96">
                  <c:v>2.800227660607248</c:v>
                </c:pt>
                <c:pt idx="97">
                  <c:v>2.7755904910721245</c:v>
                </c:pt>
                <c:pt idx="98">
                  <c:v>2.7841026218075804</c:v>
                </c:pt>
                <c:pt idx="99">
                  <c:v>2.8336927395353344</c:v>
                </c:pt>
                <c:pt idx="100">
                  <c:v>2.8467059366376812</c:v>
                </c:pt>
                <c:pt idx="101">
                  <c:v>2.8168309821600768</c:v>
                </c:pt>
                <c:pt idx="102">
                  <c:v>2.7603328683381365</c:v>
                </c:pt>
                <c:pt idx="103">
                  <c:v>2.7188278850766281</c:v>
                </c:pt>
                <c:pt idx="104">
                  <c:v>2.7191269955682902</c:v>
                </c:pt>
                <c:pt idx="105">
                  <c:v>2.721876498991437</c:v>
                </c:pt>
                <c:pt idx="106">
                  <c:v>2.7040738086799618</c:v>
                </c:pt>
                <c:pt idx="107">
                  <c:v>2.6535552539336491</c:v>
                </c:pt>
                <c:pt idx="108">
                  <c:v>2.5472760153263954</c:v>
                </c:pt>
                <c:pt idx="109">
                  <c:v>2.4992364042144875</c:v>
                </c:pt>
                <c:pt idx="110">
                  <c:v>2.5654684717977529</c:v>
                </c:pt>
                <c:pt idx="111">
                  <c:v>2.6853376169906538</c:v>
                </c:pt>
                <c:pt idx="112">
                  <c:v>2.7370221249813431</c:v>
                </c:pt>
                <c:pt idx="113">
                  <c:v>2.7445964887255814</c:v>
                </c:pt>
                <c:pt idx="114">
                  <c:v>2.7363042398885793</c:v>
                </c:pt>
                <c:pt idx="115">
                  <c:v>2.7055346880815572</c:v>
                </c:pt>
                <c:pt idx="116">
                  <c:v>2.6630474405550415</c:v>
                </c:pt>
                <c:pt idx="117">
                  <c:v>2.6252896534562211</c:v>
                </c:pt>
                <c:pt idx="118">
                  <c:v>2.6122841472844032</c:v>
                </c:pt>
                <c:pt idx="119">
                  <c:v>2.5901690995433788</c:v>
                </c:pt>
                <c:pt idx="120">
                  <c:v>2.5524468532484073</c:v>
                </c:pt>
                <c:pt idx="121">
                  <c:v>2.3972120536007289</c:v>
                </c:pt>
                <c:pt idx="122">
                  <c:v>2.1117472905774517</c:v>
                </c:pt>
                <c:pt idx="123">
                  <c:v>1.9289903839190432</c:v>
                </c:pt>
                <c:pt idx="124">
                  <c:v>1.9996602181467886</c:v>
                </c:pt>
                <c:pt idx="125">
                  <c:v>2.0565821783912246</c:v>
                </c:pt>
                <c:pt idx="126">
                  <c:v>1.9039080318356163</c:v>
                </c:pt>
                <c:pt idx="127">
                  <c:v>1.8008856845802916</c:v>
                </c:pt>
                <c:pt idx="128">
                  <c:v>1.8243147413818179</c:v>
                </c:pt>
                <c:pt idx="129">
                  <c:v>1.7556863654627948</c:v>
                </c:pt>
                <c:pt idx="130">
                  <c:v>1.7227250927536228</c:v>
                </c:pt>
                <c:pt idx="131">
                  <c:v>1.7086635163176891</c:v>
                </c:pt>
                <c:pt idx="132">
                  <c:v>1.7880664432315976</c:v>
                </c:pt>
                <c:pt idx="133">
                  <c:v>1.881135839069767</c:v>
                </c:pt>
                <c:pt idx="134">
                  <c:v>1.9027534496613188</c:v>
                </c:pt>
                <c:pt idx="135">
                  <c:v>1.9605193425554568</c:v>
                </c:pt>
                <c:pt idx="136">
                  <c:v>1.9679073374513274</c:v>
                </c:pt>
                <c:pt idx="137">
                  <c:v>1.9887645615682819</c:v>
                </c:pt>
                <c:pt idx="138">
                  <c:v>2.0063213666432338</c:v>
                </c:pt>
                <c:pt idx="139">
                  <c:v>2.0525754139807524</c:v>
                </c:pt>
                <c:pt idx="140">
                  <c:v>2.0271803431909325</c:v>
                </c:pt>
                <c:pt idx="141">
                  <c:v>1.9912650366782607</c:v>
                </c:pt>
                <c:pt idx="142">
                  <c:v>1.9770869709705374</c:v>
                </c:pt>
                <c:pt idx="143">
                  <c:v>1.9301285595674742</c:v>
                </c:pt>
                <c:pt idx="144">
                  <c:v>1.8671025805862069</c:v>
                </c:pt>
                <c:pt idx="145">
                  <c:v>1.8267725204302925</c:v>
                </c:pt>
                <c:pt idx="146">
                  <c:v>1.8156992015965663</c:v>
                </c:pt>
                <c:pt idx="147">
                  <c:v>1.8768713264675765</c:v>
                </c:pt>
                <c:pt idx="148">
                  <c:v>1.9217266726978721</c:v>
                </c:pt>
                <c:pt idx="149">
                  <c:v>1.9066956806440678</c:v>
                </c:pt>
                <c:pt idx="150">
                  <c:v>1.9184654943459916</c:v>
                </c:pt>
                <c:pt idx="151">
                  <c:v>1.9550573997815124</c:v>
                </c:pt>
                <c:pt idx="152">
                  <c:v>1.912950838761506</c:v>
                </c:pt>
                <c:pt idx="153">
                  <c:v>1.871066152326939</c:v>
                </c:pt>
                <c:pt idx="154">
                  <c:v>1.8415728082294263</c:v>
                </c:pt>
                <c:pt idx="155">
                  <c:v>1.7856625040927918</c:v>
                </c:pt>
                <c:pt idx="156">
                  <c:v>1.7566668433663366</c:v>
                </c:pt>
                <c:pt idx="157">
                  <c:v>1.7718240029769736</c:v>
                </c:pt>
                <c:pt idx="158">
                  <c:v>1.8031722329950899</c:v>
                </c:pt>
                <c:pt idx="159">
                  <c:v>2.0555448896669368</c:v>
                </c:pt>
                <c:pt idx="160">
                  <c:v>2.150153051883589</c:v>
                </c:pt>
                <c:pt idx="161">
                  <c:v>2.1267997272199834</c:v>
                </c:pt>
                <c:pt idx="162">
                  <c:v>2.0719540005622488</c:v>
                </c:pt>
                <c:pt idx="163">
                  <c:v>2.0063948939919674</c:v>
                </c:pt>
                <c:pt idx="164">
                  <c:v>1.9396711752564102</c:v>
                </c:pt>
                <c:pt idx="165">
                  <c:v>1.9257384865550238</c:v>
                </c:pt>
                <c:pt idx="166">
                  <c:v>1.8569440319777599</c:v>
                </c:pt>
                <c:pt idx="167">
                  <c:v>1.8034447206492479</c:v>
                </c:pt>
                <c:pt idx="168">
                  <c:v>1.9080910618352942</c:v>
                </c:pt>
                <c:pt idx="169">
                  <c:v>1.8956605925156247</c:v>
                </c:pt>
                <c:pt idx="170">
                  <c:v>1.8715372794090201</c:v>
                </c:pt>
                <c:pt idx="171">
                  <c:v>1.9231556552676494</c:v>
                </c:pt>
                <c:pt idx="172">
                  <c:v>1.9501619493106119</c:v>
                </c:pt>
                <c:pt idx="173">
                  <c:v>1.9828155623556583</c:v>
                </c:pt>
                <c:pt idx="174">
                  <c:v>1.9616727433256704</c:v>
                </c:pt>
                <c:pt idx="175">
                  <c:v>2.1457162337234039</c:v>
                </c:pt>
                <c:pt idx="176">
                  <c:v>2.3168466636981133</c:v>
                </c:pt>
                <c:pt idx="177">
                  <c:v>2.4547643265667163</c:v>
                </c:pt>
                <c:pt idx="178">
                  <c:v>2.4411323513388181</c:v>
                </c:pt>
                <c:pt idx="179">
                  <c:v>2.3799287656035766</c:v>
                </c:pt>
                <c:pt idx="180">
                  <c:v>2.138210809205642</c:v>
                </c:pt>
                <c:pt idx="181">
                  <c:v>1.9813571761869433</c:v>
                </c:pt>
                <c:pt idx="182">
                  <c:v>1.8831267655786348</c:v>
                </c:pt>
                <c:pt idx="183">
                  <c:v>1.9443468811250926</c:v>
                </c:pt>
                <c:pt idx="184">
                  <c:v>2.0263682643805305</c:v>
                </c:pt>
                <c:pt idx="185">
                  <c:v>2.0248951628676468</c:v>
                </c:pt>
                <c:pt idx="186">
                  <c:v>1.9634101198237881</c:v>
                </c:pt>
                <c:pt idx="187">
                  <c:v>1.9918787148609074</c:v>
                </c:pt>
                <c:pt idx="188">
                  <c:v>1.9761750090510946</c:v>
                </c:pt>
                <c:pt idx="189">
                  <c:v>1.9355789620991253</c:v>
                </c:pt>
                <c:pt idx="190">
                  <c:v>1.9466352525399127</c:v>
                </c:pt>
                <c:pt idx="191">
                  <c:v>1.9007327325615051</c:v>
                </c:pt>
                <c:pt idx="192">
                  <c:v>1.8037021576283441</c:v>
                </c:pt>
                <c:pt idx="193">
                  <c:v>1.771621163059163</c:v>
                </c:pt>
                <c:pt idx="194">
                  <c:v>1.7768341892163908</c:v>
                </c:pt>
                <c:pt idx="195">
                  <c:v>1.8415599271879481</c:v>
                </c:pt>
                <c:pt idx="196">
                  <c:v>1.934574201503221</c:v>
                </c:pt>
                <c:pt idx="197">
                  <c:v>1.9944703965738757</c:v>
                </c:pt>
                <c:pt idx="198">
                  <c:v>1.9743730982206404</c:v>
                </c:pt>
                <c:pt idx="199">
                  <c:v>1.9446833235795453</c:v>
                </c:pt>
                <c:pt idx="200">
                  <c:v>1.9400296761162292</c:v>
                </c:pt>
                <c:pt idx="201">
                  <c:v>1.918896053634439</c:v>
                </c:pt>
                <c:pt idx="202">
                  <c:v>1.9086850150598167</c:v>
                </c:pt>
                <c:pt idx="203">
                  <c:v>1.8481979655657059</c:v>
                </c:pt>
                <c:pt idx="204">
                  <c:v>1.8148058532913165</c:v>
                </c:pt>
                <c:pt idx="205">
                  <c:v>1.798208660726764</c:v>
                </c:pt>
                <c:pt idx="206">
                  <c:v>1.792207193579902</c:v>
                </c:pt>
                <c:pt idx="207">
                  <c:v>1.8297678136300417</c:v>
                </c:pt>
                <c:pt idx="208">
                  <c:v>1.8626078563106796</c:v>
                </c:pt>
                <c:pt idx="209">
                  <c:v>1.8559888700623699</c:v>
                </c:pt>
                <c:pt idx="210">
                  <c:v>1.8204815989619376</c:v>
                </c:pt>
                <c:pt idx="211">
                  <c:v>1.7894866265193372</c:v>
                </c:pt>
                <c:pt idx="212">
                  <c:v>1.7666501303448277</c:v>
                </c:pt>
                <c:pt idx="213">
                  <c:v>1.830197402815934</c:v>
                </c:pt>
                <c:pt idx="214">
                  <c:v>1.7828031375342466</c:v>
                </c:pt>
                <c:pt idx="215">
                  <c:v>1.691724885850991</c:v>
                </c:pt>
                <c:pt idx="216">
                  <c:v>1.665698349145591</c:v>
                </c:pt>
                <c:pt idx="217">
                  <c:v>1.6787930456714379</c:v>
                </c:pt>
                <c:pt idx="218">
                  <c:v>1.6721538888511214</c:v>
                </c:pt>
                <c:pt idx="219">
                  <c:v>1.7033521735733694</c:v>
                </c:pt>
                <c:pt idx="220">
                  <c:v>1.7332318391864405</c:v>
                </c:pt>
                <c:pt idx="221">
                  <c:v>1.7790440270453007</c:v>
                </c:pt>
                <c:pt idx="222">
                  <c:v>1.8186919989892183</c:v>
                </c:pt>
                <c:pt idx="223">
                  <c:v>1.8917189567785235</c:v>
                </c:pt>
                <c:pt idx="224">
                  <c:v>1.8698527545210983</c:v>
                </c:pt>
                <c:pt idx="225">
                  <c:v>1.8193436273092365</c:v>
                </c:pt>
                <c:pt idx="226">
                  <c:v>1.8179887493324429</c:v>
                </c:pt>
                <c:pt idx="227">
                  <c:v>1.7732953970686209</c:v>
                </c:pt>
                <c:pt idx="228">
                  <c:v>1.7544725844518274</c:v>
                </c:pt>
                <c:pt idx="229">
                  <c:v>1.7347790556660041</c:v>
                </c:pt>
                <c:pt idx="230">
                  <c:v>1.7305298835978835</c:v>
                </c:pt>
                <c:pt idx="231">
                  <c:v>1.7868006900527009</c:v>
                </c:pt>
                <c:pt idx="232">
                  <c:v>1.8910352694280077</c:v>
                </c:pt>
                <c:pt idx="233">
                  <c:v>1.9082935780839894</c:v>
                </c:pt>
                <c:pt idx="234">
                  <c:v>1.8454917585845343</c:v>
                </c:pt>
                <c:pt idx="235">
                  <c:v>1.7931022311968607</c:v>
                </c:pt>
                <c:pt idx="236">
                  <c:v>1.7708315065316786</c:v>
                </c:pt>
                <c:pt idx="237">
                  <c:v>1.7287698230618891</c:v>
                </c:pt>
                <c:pt idx="238">
                  <c:v>1.686898613858165</c:v>
                </c:pt>
                <c:pt idx="239">
                  <c:v>1.6989802257959716</c:v>
                </c:pt>
                <c:pt idx="240">
                  <c:v>1.7204087322559793</c:v>
                </c:pt>
                <c:pt idx="241">
                  <c:v>1.7152679764516128</c:v>
                </c:pt>
                <c:pt idx="242">
                  <c:v>1.7847039318327973</c:v>
                </c:pt>
                <c:pt idx="243">
                  <c:v>1.9241995856502239</c:v>
                </c:pt>
                <c:pt idx="244">
                  <c:v>1.9962771491687976</c:v>
                </c:pt>
                <c:pt idx="245">
                  <c:v>1.9560844081684747</c:v>
                </c:pt>
                <c:pt idx="246">
                  <c:v>1.9079143788789805</c:v>
                </c:pt>
                <c:pt idx="247">
                  <c:v>1.8733153581424933</c:v>
                </c:pt>
                <c:pt idx="248">
                  <c:v>1.8606585767406465</c:v>
                </c:pt>
                <c:pt idx="249">
                  <c:v>1.8576167433628317</c:v>
                </c:pt>
                <c:pt idx="250">
                  <c:v>1.8952129234404536</c:v>
                </c:pt>
                <c:pt idx="251">
                  <c:v>1.8949738116907606</c:v>
                </c:pt>
                <c:pt idx="252">
                  <c:v>1.8930151803638644</c:v>
                </c:pt>
                <c:pt idx="253">
                  <c:v>1.8799067376330618</c:v>
                </c:pt>
                <c:pt idx="254">
                  <c:v>1.8405447496871086</c:v>
                </c:pt>
                <c:pt idx="255">
                  <c:v>1.8302348830519073</c:v>
                </c:pt>
                <c:pt idx="256">
                  <c:v>1.8321429677923702</c:v>
                </c:pt>
                <c:pt idx="257">
                  <c:v>1.8246744239700374</c:v>
                </c:pt>
                <c:pt idx="258">
                  <c:v>1.7868673525561094</c:v>
                </c:pt>
                <c:pt idx="259">
                  <c:v>1.8571801722636814</c:v>
                </c:pt>
                <c:pt idx="260">
                  <c:v>1.8645336295285357</c:v>
                </c:pt>
                <c:pt idx="261">
                  <c:v>1.8087019990712072</c:v>
                </c:pt>
                <c:pt idx="262">
                  <c:v>1.7672185259740258</c:v>
                </c:pt>
                <c:pt idx="263">
                  <c:v>1.7067651488257105</c:v>
                </c:pt>
                <c:pt idx="264">
                  <c:v>1.6366314182098762</c:v>
                </c:pt>
                <c:pt idx="265">
                  <c:v>1.5805075790123453</c:v>
                </c:pt>
                <c:pt idx="266">
                  <c:v>1.531992475061728</c:v>
                </c:pt>
                <c:pt idx="267">
                  <c:v>1.5503433202836006</c:v>
                </c:pt>
                <c:pt idx="268">
                  <c:v>1.5964416955719556</c:v>
                </c:pt>
                <c:pt idx="269">
                  <c:v>1.5958298137592137</c:v>
                </c:pt>
                <c:pt idx="270">
                  <c:v>1.5782337104779411</c:v>
                </c:pt>
                <c:pt idx="271">
                  <c:v>1.5326091627906977</c:v>
                </c:pt>
                <c:pt idx="272">
                  <c:v>1.5066664241590211</c:v>
                </c:pt>
                <c:pt idx="273">
                  <c:v>1.5171369203782794</c:v>
                </c:pt>
                <c:pt idx="274">
                  <c:v>1.4805571107861057</c:v>
                </c:pt>
                <c:pt idx="275">
                  <c:v>1.4030272445255474</c:v>
                </c:pt>
                <c:pt idx="276">
                  <c:v>1.3915797559198542</c:v>
                </c:pt>
                <c:pt idx="277">
                  <c:v>1.3641631153612628</c:v>
                </c:pt>
                <c:pt idx="278">
                  <c:v>1.4544218470873786</c:v>
                </c:pt>
                <c:pt idx="279">
                  <c:v>1.6639961916817358</c:v>
                </c:pt>
                <c:pt idx="280">
                  <c:v>1.6624056344578315</c:v>
                </c:pt>
                <c:pt idx="281">
                  <c:v>1.6383650081325301</c:v>
                </c:pt>
                <c:pt idx="282">
                  <c:v>1.6948119166166764</c:v>
                </c:pt>
                <c:pt idx="283">
                  <c:v>1.7832169345302216</c:v>
                </c:pt>
                <c:pt idx="284">
                  <c:v>1.8262526942789037</c:v>
                </c:pt>
                <c:pt idx="285">
                  <c:v>1.8066584018441405</c:v>
                </c:pt>
                <c:pt idx="286">
                  <c:v>1.8138032368171022</c:v>
                </c:pt>
                <c:pt idx="287">
                  <c:v>1.8400153998815165</c:v>
                </c:pt>
                <c:pt idx="288">
                  <c:v>1.8580811539279383</c:v>
                </c:pt>
                <c:pt idx="289">
                  <c:v>1.97706582</c:v>
                </c:pt>
                <c:pt idx="290">
                  <c:v>2.1642668757309944</c:v>
                </c:pt>
                <c:pt idx="291">
                  <c:v>2.09198011966062</c:v>
                </c:pt>
                <c:pt idx="292">
                  <c:v>2.1197512556074765</c:v>
                </c:pt>
                <c:pt idx="293">
                  <c:v>2.3150246988966319</c:v>
                </c:pt>
                <c:pt idx="294">
                  <c:v>2.1920758089171972</c:v>
                </c:pt>
                <c:pt idx="295">
                  <c:v>2.0698227093225241</c:v>
                </c:pt>
                <c:pt idx="296">
                  <c:v>2.1796568580069122</c:v>
                </c:pt>
                <c:pt idx="297">
                  <c:v>2.1505620864864863</c:v>
                </c:pt>
                <c:pt idx="298">
                  <c:v>2.1259111248564868</c:v>
                </c:pt>
                <c:pt idx="299">
                  <c:v>2.0168934367124853</c:v>
                </c:pt>
                <c:pt idx="300">
                  <c:v>2.0115931653758543</c:v>
                </c:pt>
                <c:pt idx="301">
                  <c:v>2.0105577809659092</c:v>
                </c:pt>
                <c:pt idx="302">
                  <c:v>1.9532813194207834</c:v>
                </c:pt>
                <c:pt idx="303">
                  <c:v>2.1469271061224489</c:v>
                </c:pt>
                <c:pt idx="304">
                  <c:v>2.3427348214890018</c:v>
                </c:pt>
                <c:pt idx="305">
                  <c:v>2.2200216980866627</c:v>
                </c:pt>
                <c:pt idx="306">
                  <c:v>1.9545838405862457</c:v>
                </c:pt>
                <c:pt idx="307">
                  <c:v>1.9547902235062005</c:v>
                </c:pt>
                <c:pt idx="308">
                  <c:v>2.085182859629422</c:v>
                </c:pt>
                <c:pt idx="309">
                  <c:v>1.8078025105855853</c:v>
                </c:pt>
                <c:pt idx="310">
                  <c:v>1.6095674090140846</c:v>
                </c:pt>
                <c:pt idx="311">
                  <c:v>1.4942123404735062</c:v>
                </c:pt>
                <c:pt idx="312">
                  <c:v>1.5208779738323015</c:v>
                </c:pt>
                <c:pt idx="313">
                  <c:v>1.5272278103932584</c:v>
                </c:pt>
                <c:pt idx="314">
                  <c:v>1.7082335481792716</c:v>
                </c:pt>
                <c:pt idx="315">
                  <c:v>1.9017447484662575</c:v>
                </c:pt>
                <c:pt idx="316">
                  <c:v>1.8924869183844011</c:v>
                </c:pt>
                <c:pt idx="317">
                  <c:v>1.8785223883630289</c:v>
                </c:pt>
                <c:pt idx="318">
                  <c:v>1.8943490744444442</c:v>
                </c:pt>
                <c:pt idx="319">
                  <c:v>1.8874112501385043</c:v>
                </c:pt>
                <c:pt idx="320">
                  <c:v>1.8894770305309732</c:v>
                </c:pt>
                <c:pt idx="321">
                  <c:v>1.946798010761589</c:v>
                </c:pt>
                <c:pt idx="322">
                  <c:v>1.9082790181818181</c:v>
                </c:pt>
                <c:pt idx="323">
                  <c:v>1.8605561757975793</c:v>
                </c:pt>
                <c:pt idx="324">
                  <c:v>1.9482464759036142</c:v>
                </c:pt>
                <c:pt idx="325">
                  <c:v>2.144360504357298</c:v>
                </c:pt>
                <c:pt idx="326">
                  <c:v>2.2470427656334966</c:v>
                </c:pt>
                <c:pt idx="327">
                  <c:v>2.1170666801310043</c:v>
                </c:pt>
                <c:pt idx="328">
                  <c:v>1.9980977252597045</c:v>
                </c:pt>
                <c:pt idx="329">
                  <c:v>1.9899831139268158</c:v>
                </c:pt>
                <c:pt idx="330">
                  <c:v>2.009658832335329</c:v>
                </c:pt>
                <c:pt idx="331">
                  <c:v>2.1434915151761516</c:v>
                </c:pt>
                <c:pt idx="332">
                  <c:v>2.213750390923825</c:v>
                </c:pt>
                <c:pt idx="333">
                  <c:v>2.0639400740941047</c:v>
                </c:pt>
                <c:pt idx="334">
                  <c:v>1.9948772237837835</c:v>
                </c:pt>
                <c:pt idx="335">
                  <c:v>1.9458154035579514</c:v>
                </c:pt>
                <c:pt idx="336">
                  <c:v>2.0592388505099302</c:v>
                </c:pt>
                <c:pt idx="337">
                  <c:v>2.1538587279057309</c:v>
                </c:pt>
                <c:pt idx="338">
                  <c:v>2.2647071042223406</c:v>
                </c:pt>
                <c:pt idx="339">
                  <c:v>2.341508938367129</c:v>
                </c:pt>
                <c:pt idx="340">
                  <c:v>2.5723306879914984</c:v>
                </c:pt>
                <c:pt idx="341">
                  <c:v>2.5445149409740599</c:v>
                </c:pt>
                <c:pt idx="342">
                  <c:v>2.466959834743522</c:v>
                </c:pt>
                <c:pt idx="343">
                  <c:v>2.4227609492600424</c:v>
                </c:pt>
                <c:pt idx="344">
                  <c:v>2.4044925893045312</c:v>
                </c:pt>
                <c:pt idx="345">
                  <c:v>2.5578739984276728</c:v>
                </c:pt>
                <c:pt idx="346">
                  <c:v>2.5202728569640063</c:v>
                </c:pt>
                <c:pt idx="347">
                  <c:v>2.3440549306207612</c:v>
                </c:pt>
                <c:pt idx="348">
                  <c:v>2.332284403757829</c:v>
                </c:pt>
                <c:pt idx="349">
                  <c:v>2.4230613409563406</c:v>
                </c:pt>
                <c:pt idx="350">
                  <c:v>2.6282129174003108</c:v>
                </c:pt>
                <c:pt idx="351">
                  <c:v>2.8257838590604023</c:v>
                </c:pt>
                <c:pt idx="352">
                  <c:v>2.7247440632231403</c:v>
                </c:pt>
                <c:pt idx="353">
                  <c:v>2.7161547862674236</c:v>
                </c:pt>
                <c:pt idx="354">
                  <c:v>2.8678719240636221</c:v>
                </c:pt>
                <c:pt idx="355">
                  <c:v>3.0945291465578784</c:v>
                </c:pt>
                <c:pt idx="356">
                  <c:v>3.5645455088028166</c:v>
                </c:pt>
                <c:pt idx="357">
                  <c:v>3.3306003061778</c:v>
                </c:pt>
                <c:pt idx="358">
                  <c:v>2.7805780153962636</c:v>
                </c:pt>
                <c:pt idx="359">
                  <c:v>2.6921736850075715</c:v>
                </c:pt>
                <c:pt idx="360">
                  <c:v>2.8359093944806819</c:v>
                </c:pt>
                <c:pt idx="361">
                  <c:v>2.7909098094282845</c:v>
                </c:pt>
                <c:pt idx="362">
                  <c:v>2.9636370277916875</c:v>
                </c:pt>
                <c:pt idx="363">
                  <c:v>3.3346955276532135</c:v>
                </c:pt>
                <c:pt idx="364">
                  <c:v>3.5245809188276205</c:v>
                </c:pt>
                <c:pt idx="365">
                  <c:v>3.4888756486620416</c:v>
                </c:pt>
                <c:pt idx="366">
                  <c:v>3.5855663150320352</c:v>
                </c:pt>
                <c:pt idx="367">
                  <c:v>3.5351797539254175</c:v>
                </c:pt>
                <c:pt idx="368">
                  <c:v>3.0750987228796842</c:v>
                </c:pt>
                <c:pt idx="369">
                  <c:v>2.7135557509658246</c:v>
                </c:pt>
                <c:pt idx="370">
                  <c:v>2.6936645759900988</c:v>
                </c:pt>
                <c:pt idx="371">
                  <c:v>2.7794244611029044</c:v>
                </c:pt>
                <c:pt idx="372">
                  <c:v>2.6872953865815949</c:v>
                </c:pt>
                <c:pt idx="373">
                  <c:v>2.7222695986309282</c:v>
                </c:pt>
                <c:pt idx="374">
                  <c:v>3.0470444353785897</c:v>
                </c:pt>
                <c:pt idx="375">
                  <c:v>3.3725127195197762</c:v>
                </c:pt>
                <c:pt idx="376">
                  <c:v>3.7139735493700266</c:v>
                </c:pt>
                <c:pt idx="377">
                  <c:v>3.5993862165474773</c:v>
                </c:pt>
                <c:pt idx="378">
                  <c:v>3.4855280998829494</c:v>
                </c:pt>
                <c:pt idx="379">
                  <c:v>3.2742418807513949</c:v>
                </c:pt>
                <c:pt idx="380">
                  <c:v>3.2809075515351451</c:v>
                </c:pt>
                <c:pt idx="381">
                  <c:v>3.2705311276829678</c:v>
                </c:pt>
                <c:pt idx="382">
                  <c:v>3.5657112989366038</c:v>
                </c:pt>
                <c:pt idx="383">
                  <c:v>3.4842995222398256</c:v>
                </c:pt>
                <c:pt idx="384">
                  <c:v>3.5003398816537366</c:v>
                </c:pt>
                <c:pt idx="385">
                  <c:v>3.4743959927028918</c:v>
                </c:pt>
                <c:pt idx="386">
                  <c:v>3.709581053933511</c:v>
                </c:pt>
                <c:pt idx="387">
                  <c:v>3.9451638649727503</c:v>
                </c:pt>
                <c:pt idx="388">
                  <c:v>4.2709961741663873</c:v>
                </c:pt>
                <c:pt idx="389">
                  <c:v>4.5504663103148575</c:v>
                </c:pt>
                <c:pt idx="390">
                  <c:v>4.5263353147715231</c:v>
                </c:pt>
                <c:pt idx="391">
                  <c:v>4.2172234336275096</c:v>
                </c:pt>
                <c:pt idx="392">
                  <c:v>4.1289799920503292</c:v>
                </c:pt>
                <c:pt idx="393">
                  <c:v>3.4321335180534112</c:v>
                </c:pt>
                <c:pt idx="394">
                  <c:v>2.4585367477821087</c:v>
                </c:pt>
                <c:pt idx="395">
                  <c:v>1.947826712646288</c:v>
                </c:pt>
                <c:pt idx="396">
                  <c:v>2.0595187825869492</c:v>
                </c:pt>
                <c:pt idx="397">
                  <c:v>2.2063846644413623</c:v>
                </c:pt>
                <c:pt idx="398">
                  <c:v>2.2497442147815239</c:v>
                </c:pt>
                <c:pt idx="399">
                  <c:v>2.3512142307095609</c:v>
                </c:pt>
                <c:pt idx="400">
                  <c:v>2.5958268352564517</c:v>
                </c:pt>
                <c:pt idx="401">
                  <c:v>2.989350692862796</c:v>
                </c:pt>
                <c:pt idx="402">
                  <c:v>2.8719096816407883</c:v>
                </c:pt>
                <c:pt idx="403">
                  <c:v>2.9641749313281807</c:v>
                </c:pt>
                <c:pt idx="404">
                  <c:v>2.8879044329452745</c:v>
                </c:pt>
                <c:pt idx="405">
                  <c:v>2.8761608651372454</c:v>
                </c:pt>
                <c:pt idx="406">
                  <c:v>2.9790895765856171</c:v>
                </c:pt>
                <c:pt idx="407">
                  <c:v>2.9279599716122142</c:v>
                </c:pt>
                <c:pt idx="408">
                  <c:v>3.0469872958508053</c:v>
                </c:pt>
                <c:pt idx="409">
                  <c:v>2.9701323944569471</c:v>
                </c:pt>
                <c:pt idx="410">
                  <c:v>3.1124402493639374</c:v>
                </c:pt>
                <c:pt idx="411">
                  <c:v>3.1977807396862046</c:v>
                </c:pt>
                <c:pt idx="412">
                  <c:v>3.1859079370426615</c:v>
                </c:pt>
                <c:pt idx="413">
                  <c:v>3.0695837885993948</c:v>
                </c:pt>
                <c:pt idx="414">
                  <c:v>3.0607720560189331</c:v>
                </c:pt>
                <c:pt idx="415">
                  <c:v>3.0574817231774523</c:v>
                </c:pt>
                <c:pt idx="416">
                  <c:v>3.0248189256671627</c:v>
                </c:pt>
                <c:pt idx="417">
                  <c:v>3.1207441783276639</c:v>
                </c:pt>
                <c:pt idx="418">
                  <c:v>3.1778815510724532</c:v>
                </c:pt>
                <c:pt idx="419">
                  <c:v>3.3135183814724769</c:v>
                </c:pt>
                <c:pt idx="420">
                  <c:v>3.4151446177216567</c:v>
                </c:pt>
                <c:pt idx="421">
                  <c:v>3.5320189645693061</c:v>
                </c:pt>
                <c:pt idx="422">
                  <c:v>3.8971231707809149</c:v>
                </c:pt>
                <c:pt idx="423">
                  <c:v>4.1384171701034838</c:v>
                </c:pt>
                <c:pt idx="424">
                  <c:v>4.2411407597661981</c:v>
                </c:pt>
                <c:pt idx="425">
                  <c:v>3.9955450299369231</c:v>
                </c:pt>
                <c:pt idx="426">
                  <c:v>3.952887377936511</c:v>
                </c:pt>
                <c:pt idx="427">
                  <c:v>3.928744742200561</c:v>
                </c:pt>
                <c:pt idx="428">
                  <c:v>3.8899095961111576</c:v>
                </c:pt>
                <c:pt idx="429">
                  <c:v>3.7115564524807052</c:v>
                </c:pt>
                <c:pt idx="430">
                  <c:v>3.6356771577547988</c:v>
                </c:pt>
                <c:pt idx="431">
                  <c:v>3.5080579195327939</c:v>
                </c:pt>
                <c:pt idx="432">
                  <c:v>3.6206347581848495</c:v>
                </c:pt>
                <c:pt idx="433">
                  <c:v>3.8253905356055991</c:v>
                </c:pt>
                <c:pt idx="434">
                  <c:v>4.1073318385366147</c:v>
                </c:pt>
                <c:pt idx="435">
                  <c:v>4.1520991812845081</c:v>
                </c:pt>
                <c:pt idx="436">
                  <c:v>3.9828953530923998</c:v>
                </c:pt>
                <c:pt idx="437">
                  <c:v>3.7799702644569497</c:v>
                </c:pt>
                <c:pt idx="438">
                  <c:v>3.6741328470948682</c:v>
                </c:pt>
                <c:pt idx="439">
                  <c:v>3.952036630497207</c:v>
                </c:pt>
                <c:pt idx="440">
                  <c:v>4.0666805781277731</c:v>
                </c:pt>
                <c:pt idx="441">
                  <c:v>3.9465338038030691</c:v>
                </c:pt>
                <c:pt idx="442">
                  <c:v>3.6428485798476293</c:v>
                </c:pt>
                <c:pt idx="443">
                  <c:v>3.4937636846656748</c:v>
                </c:pt>
                <c:pt idx="444">
                  <c:v>3.4967332238247977</c:v>
                </c:pt>
                <c:pt idx="445">
                  <c:v>3.8444740413295846</c:v>
                </c:pt>
                <c:pt idx="446">
                  <c:v>3.8992654941824174</c:v>
                </c:pt>
                <c:pt idx="447">
                  <c:v>3.7584633153336546</c:v>
                </c:pt>
                <c:pt idx="448">
                  <c:v>3.8047225358459644</c:v>
                </c:pt>
                <c:pt idx="449">
                  <c:v>3.8089752286352461</c:v>
                </c:pt>
                <c:pt idx="450">
                  <c:v>3.7658558369745943</c:v>
                </c:pt>
                <c:pt idx="451">
                  <c:v>3.7397320556572589</c:v>
                </c:pt>
                <c:pt idx="452">
                  <c:v>3.6902438914236311</c:v>
                </c:pt>
                <c:pt idx="453">
                  <c:v>3.4908184220206246</c:v>
                </c:pt>
                <c:pt idx="454">
                  <c:v>3.379435353101917</c:v>
                </c:pt>
                <c:pt idx="455">
                  <c:v>3.4052422218721126</c:v>
                </c:pt>
                <c:pt idx="456">
                  <c:v>3.434148930070168</c:v>
                </c:pt>
                <c:pt idx="457">
                  <c:v>3.4767736481468119</c:v>
                </c:pt>
                <c:pt idx="458">
                  <c:v>3.6557956609876348</c:v>
                </c:pt>
                <c:pt idx="459">
                  <c:v>3.7781936770333413</c:v>
                </c:pt>
                <c:pt idx="460">
                  <c:v>3.7856484083816508</c:v>
                </c:pt>
                <c:pt idx="461">
                  <c:v>3.8016583248388298</c:v>
                </c:pt>
                <c:pt idx="462">
                  <c:v>3.7151039359939975</c:v>
                </c:pt>
                <c:pt idx="463">
                  <c:v>3.5882181887562559</c:v>
                </c:pt>
                <c:pt idx="464">
                  <c:v>3.5004538320070728</c:v>
                </c:pt>
                <c:pt idx="465">
                  <c:v>3.2562985853204909</c:v>
                </c:pt>
                <c:pt idx="466">
                  <c:v>2.9959765277479229</c:v>
                </c:pt>
                <c:pt idx="467">
                  <c:v>2.6245153669057446</c:v>
                </c:pt>
                <c:pt idx="468">
                  <c:v>2.197949022574631</c:v>
                </c:pt>
                <c:pt idx="469">
                  <c:v>2.2978449790794975</c:v>
                </c:pt>
                <c:pt idx="470">
                  <c:v>2.5494931629490498</c:v>
                </c:pt>
                <c:pt idx="471">
                  <c:v>2.5514250892263659</c:v>
                </c:pt>
                <c:pt idx="472">
                  <c:v>2.8009441232965768</c:v>
                </c:pt>
                <c:pt idx="473">
                  <c:v>2.8801788012113403</c:v>
                </c:pt>
                <c:pt idx="474">
                  <c:v>2.8680947012206919</c:v>
                </c:pt>
                <c:pt idx="475">
                  <c:v>2.7069473066810263</c:v>
                </c:pt>
                <c:pt idx="476">
                  <c:v>2.4309143730867531</c:v>
                </c:pt>
                <c:pt idx="477">
                  <c:v>2.3490253709828575</c:v>
                </c:pt>
                <c:pt idx="478">
                  <c:v>2.2103439652206021</c:v>
                </c:pt>
                <c:pt idx="479">
                  <c:v>2.0892093483895633</c:v>
                </c:pt>
                <c:pt idx="480">
                  <c:v>1.9973968287366601</c:v>
                </c:pt>
                <c:pt idx="481">
                  <c:v>1.8108989971687837</c:v>
                </c:pt>
                <c:pt idx="482">
                  <c:v>2.0197412207885002</c:v>
                </c:pt>
                <c:pt idx="483">
                  <c:v>2.1586699654652768</c:v>
                </c:pt>
                <c:pt idx="484">
                  <c:v>2.3125326167174181</c:v>
                </c:pt>
                <c:pt idx="485">
                  <c:v>2.4066677675099095</c:v>
                </c:pt>
                <c:pt idx="486">
                  <c:v>2.2788876435511445</c:v>
                </c:pt>
                <c:pt idx="487">
                  <c:v>2.2118651138363967</c:v>
                </c:pt>
                <c:pt idx="488">
                  <c:v>2.246854219881993</c:v>
                </c:pt>
                <c:pt idx="489">
                  <c:v>2.270039239900274</c:v>
                </c:pt>
                <c:pt idx="490">
                  <c:v>2.197110433343787</c:v>
                </c:pt>
                <c:pt idx="491">
                  <c:v>2.2674028036373803</c:v>
                </c:pt>
                <c:pt idx="492">
                  <c:v>2.3543230221655378</c:v>
                </c:pt>
                <c:pt idx="493">
                  <c:v>2.2653180000000002</c:v>
                </c:pt>
                <c:pt idx="494">
                  <c:v>2.3258833489958297</c:v>
                </c:pt>
                <c:pt idx="495">
                  <c:v>2.4066711493335338</c:v>
                </c:pt>
                <c:pt idx="496">
                  <c:v>2.4659491665960549</c:v>
                </c:pt>
                <c:pt idx="497">
                  <c:v>2.495392283600693</c:v>
                </c:pt>
                <c:pt idx="498">
                  <c:v>2.4922529883306987</c:v>
                </c:pt>
                <c:pt idx="499">
                  <c:v>2.4684759230151108</c:v>
                </c:pt>
                <c:pt idx="500">
                  <c:v>2.407769032121363</c:v>
                </c:pt>
                <c:pt idx="501">
                  <c:v>2.3495693319721735</c:v>
                </c:pt>
                <c:pt idx="502">
                  <c:v>2.272831427604149</c:v>
                </c:pt>
                <c:pt idx="503">
                  <c:v>2.2037552074875824</c:v>
                </c:pt>
                <c:pt idx="504">
                  <c:v>2.1682746611344879</c:v>
                </c:pt>
                <c:pt idx="505">
                  <c:v>2.190732070055593</c:v>
                </c:pt>
                <c:pt idx="506">
                  <c:v>2.3011800804683453</c:v>
                </c:pt>
                <c:pt idx="507">
                  <c:v>2.4090981941675595</c:v>
                </c:pt>
                <c:pt idx="508">
                  <c:v>2.4786121927754938</c:v>
                </c:pt>
                <c:pt idx="509">
                  <c:v>2.5110868989858699</c:v>
                </c:pt>
                <c:pt idx="510">
                  <c:v>2.4913179994394845</c:v>
                </c:pt>
                <c:pt idx="511">
                  <c:v>2.4805155005187149</c:v>
                </c:pt>
                <c:pt idx="512">
                  <c:v>2.4237130410791372</c:v>
                </c:pt>
                <c:pt idx="513">
                  <c:v>2.3822622526055133</c:v>
                </c:pt>
                <c:pt idx="514">
                  <c:v>2.3114515838835574</c:v>
                </c:pt>
                <c:pt idx="515">
                  <c:v>2.2483819238689007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89904"/>
        <c:axId val="274890464"/>
      </c:lineChart>
      <c:dateAx>
        <c:axId val="27488990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904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7489046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89904"/>
        <c:crosses val="autoZero"/>
        <c:crossBetween val="between"/>
      </c:valAx>
      <c:dateAx>
        <c:axId val="2748910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74891584"/>
        <c:crosses val="autoZero"/>
        <c:auto val="1"/>
        <c:lblOffset val="100"/>
        <c:baseTimeUnit val="months"/>
      </c:dateAx>
      <c:valAx>
        <c:axId val="2748915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48910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'Diesel-A'!$E$41:$E$80</c:f>
              <c:numCache>
                <c:formatCode>General</c:formatCode>
                <c:ptCount val="40"/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7209264"/>
        <c:axId val="2772098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'Diesel-A'!$C$41:$C$80</c:f>
              <c:numCache>
                <c:formatCode>0.00</c:formatCode>
                <c:ptCount val="40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3.9710496667999999</c:v>
                </c:pt>
                <c:pt idx="34">
                  <c:v>3.9200913696000002</c:v>
                </c:pt>
                <c:pt idx="35">
                  <c:v>3.8270321331999999</c:v>
                </c:pt>
                <c:pt idx="36">
                  <c:v>2.7071062419</c:v>
                </c:pt>
                <c:pt idx="37">
                  <c:v>2.3107774500999998</c:v>
                </c:pt>
                <c:pt idx="38">
                  <c:v>2.7204330295000001</c:v>
                </c:pt>
                <c:pt idx="39">
                  <c:v>2.8470373879999999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'Diesel-A'!$D$41:$D$80</c:f>
              <c:numCache>
                <c:formatCode>0.00</c:formatCode>
                <c:ptCount val="40"/>
                <c:pt idx="0">
                  <c:v>2.6395849113621335</c:v>
                </c:pt>
                <c:pt idx="1">
                  <c:v>3.0935787304559019</c:v>
                </c:pt>
                <c:pt idx="2">
                  <c:v>3.1832763687662315</c:v>
                </c:pt>
                <c:pt idx="3">
                  <c:v>2.9129175457218155</c:v>
                </c:pt>
                <c:pt idx="4">
                  <c:v>2.7823165491476014</c:v>
                </c:pt>
                <c:pt idx="5">
                  <c:v>2.7303535700545751</c:v>
                </c:pt>
                <c:pt idx="6">
                  <c:v>2.6491935479831303</c:v>
                </c:pt>
                <c:pt idx="7">
                  <c:v>1.9870739341165509</c:v>
                </c:pt>
                <c:pt idx="8">
                  <c:v>2.0112979769432449</c:v>
                </c:pt>
                <c:pt idx="9">
                  <c:v>1.8915684516650419</c:v>
                </c:pt>
                <c:pt idx="10">
                  <c:v>1.9612963552056049</c:v>
                </c:pt>
                <c:pt idx="11">
                  <c:v>2.1802635256138436</c:v>
                </c:pt>
                <c:pt idx="12">
                  <c:v>2.0249425566256156</c:v>
                </c:pt>
                <c:pt idx="13">
                  <c:v>1.9249879046612393</c:v>
                </c:pt>
                <c:pt idx="14">
                  <c:v>1.8800639008075044</c:v>
                </c:pt>
                <c:pt idx="15">
                  <c:v>1.830752086200653</c:v>
                </c:pt>
                <c:pt idx="16">
                  <c:v>1.7771591225203807</c:v>
                </c:pt>
                <c:pt idx="17">
                  <c:v>1.9232730375416387</c:v>
                </c:pt>
                <c:pt idx="18">
                  <c:v>1.8154246699949175</c:v>
                </c:pt>
                <c:pt idx="19">
                  <c:v>1.5639825118713278</c:v>
                </c:pt>
                <c:pt idx="20">
                  <c:v>1.6476647240931825</c:v>
                </c:pt>
                <c:pt idx="21">
                  <c:v>2.119604921285422</c:v>
                </c:pt>
                <c:pt idx="22">
                  <c:v>1.9371109877608246</c:v>
                </c:pt>
                <c:pt idx="23">
                  <c:v>1.787970616211096</c:v>
                </c:pt>
                <c:pt idx="24">
                  <c:v>1.9980315814575007</c:v>
                </c:pt>
                <c:pt idx="25">
                  <c:v>2.3395777728388976</c:v>
                </c:pt>
                <c:pt idx="26">
                  <c:v>3.0045835646825898</c:v>
                </c:pt>
                <c:pt idx="27">
                  <c:v>3.2798223049929915</c:v>
                </c:pt>
                <c:pt idx="28">
                  <c:v>3.3950490528587571</c:v>
                </c:pt>
                <c:pt idx="29">
                  <c:v>4.3398052063036623</c:v>
                </c:pt>
                <c:pt idx="30">
                  <c:v>2.8082422757476575</c:v>
                </c:pt>
                <c:pt idx="31">
                  <c:v>3.3508112802161056</c:v>
                </c:pt>
                <c:pt idx="32">
                  <c:v>4.1807959882294314</c:v>
                </c:pt>
                <c:pt idx="33">
                  <c:v>4.221594155812082</c:v>
                </c:pt>
                <c:pt idx="34">
                  <c:v>4.1071849600527921</c:v>
                </c:pt>
                <c:pt idx="35">
                  <c:v>3.9461451023834395</c:v>
                </c:pt>
                <c:pt idx="36">
                  <c:v>2.7880587458424566</c:v>
                </c:pt>
                <c:pt idx="37">
                  <c:v>2.3501436036017975</c:v>
                </c:pt>
                <c:pt idx="38">
                  <c:v>2.701741722759929</c:v>
                </c:pt>
                <c:pt idx="39">
                  <c:v>2.7681777891431119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96064"/>
        <c:axId val="274896624"/>
      </c:lineChart>
      <c:catAx>
        <c:axId val="274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966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74896624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896064"/>
        <c:crosses val="autoZero"/>
        <c:crossBetween val="between"/>
        <c:majorUnit val="0.5"/>
      </c:valAx>
      <c:catAx>
        <c:axId val="2772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7209824"/>
        <c:crosses val="autoZero"/>
        <c:auto val="1"/>
        <c:lblAlgn val="ctr"/>
        <c:lblOffset val="100"/>
        <c:noMultiLvlLbl val="0"/>
      </c:catAx>
      <c:valAx>
        <c:axId val="2772098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72092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'Diesel-Q'!$E$41:$E$200</c:f>
              <c:numCache>
                <c:formatCode>General</c:formatCode>
                <c:ptCount val="160"/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7215984"/>
        <c:axId val="2772165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'Diesel-Q'!$C$41:$C$200</c:f>
              <c:numCache>
                <c:formatCode>0.00</c:formatCode>
                <c:ptCount val="160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3.9731957559</c:v>
                </c:pt>
                <c:pt idx="133">
                  <c:v>3.949486056</c:v>
                </c:pt>
                <c:pt idx="134">
                  <c:v>3.9419359749999998</c:v>
                </c:pt>
                <c:pt idx="135">
                  <c:v>4.0222556051999998</c:v>
                </c:pt>
                <c:pt idx="136">
                  <c:v>4.0257007689000002</c:v>
                </c:pt>
                <c:pt idx="137">
                  <c:v>3.8830727599000001</c:v>
                </c:pt>
                <c:pt idx="138">
                  <c:v>3.9101530957000001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3.8385806859999998</c:v>
                </c:pt>
                <c:pt idx="143">
                  <c:v>3.5813267135000002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2.0778728791000001</c:v>
                </c:pt>
                <c:pt idx="149">
                  <c:v>2.2984424730000002</c:v>
                </c:pt>
                <c:pt idx="150">
                  <c:v>2.3827929638000001</c:v>
                </c:pt>
                <c:pt idx="151">
                  <c:v>2.4659443095000002</c:v>
                </c:pt>
                <c:pt idx="152">
                  <c:v>2.6678215221000001</c:v>
                </c:pt>
                <c:pt idx="153">
                  <c:v>2.6970400050999999</c:v>
                </c:pt>
                <c:pt idx="154">
                  <c:v>2.7302465829</c:v>
                </c:pt>
                <c:pt idx="155">
                  <c:v>2.7824290866000001</c:v>
                </c:pt>
                <c:pt idx="156">
                  <c:v>2.8019404291000001</c:v>
                </c:pt>
                <c:pt idx="157">
                  <c:v>2.8126463905999999</c:v>
                </c:pt>
                <c:pt idx="158">
                  <c:v>2.8465622245</c:v>
                </c:pt>
                <c:pt idx="159">
                  <c:v>2.9233722110999998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'Diesel-Q'!$A$204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'Diesel-Q'!$D$41:$D$200</c:f>
              <c:numCache>
                <c:formatCode>0.00</c:formatCode>
                <c:ptCount val="160"/>
                <c:pt idx="0">
                  <c:v>2.2088903142753273</c:v>
                </c:pt>
                <c:pt idx="1">
                  <c:v>2.5241352354933104</c:v>
                </c:pt>
                <c:pt idx="2">
                  <c:v>2.9163986504406378</c:v>
                </c:pt>
                <c:pt idx="3">
                  <c:v>3.0427145351555116</c:v>
                </c:pt>
                <c:pt idx="4">
                  <c:v>3.1520833753003203</c:v>
                </c:pt>
                <c:pt idx="5">
                  <c:v>3.1375798625240114</c:v>
                </c:pt>
                <c:pt idx="6">
                  <c:v>3.0519540002668557</c:v>
                </c:pt>
                <c:pt idx="7">
                  <c:v>3.0433546440537018</c:v>
                </c:pt>
                <c:pt idx="8">
                  <c:v>3.2727262296680806</c:v>
                </c:pt>
                <c:pt idx="9">
                  <c:v>3.2613380718652127</c:v>
                </c:pt>
                <c:pt idx="10">
                  <c:v>3.1182609872642835</c:v>
                </c:pt>
                <c:pt idx="11">
                  <c:v>3.0941570151877382</c:v>
                </c:pt>
                <c:pt idx="12">
                  <c:v>2.9990676409369241</c:v>
                </c:pt>
                <c:pt idx="13">
                  <c:v>2.8579882058482093</c:v>
                </c:pt>
                <c:pt idx="14">
                  <c:v>2.8695755868687285</c:v>
                </c:pt>
                <c:pt idx="15">
                  <c:v>2.9195074700160335</c:v>
                </c:pt>
                <c:pt idx="16">
                  <c:v>2.7316033317707205</c:v>
                </c:pt>
                <c:pt idx="17">
                  <c:v>2.8410732198857835</c:v>
                </c:pt>
                <c:pt idx="18">
                  <c:v>2.8045724691572445</c:v>
                </c:pt>
                <c:pt idx="19">
                  <c:v>2.7601219082548565</c:v>
                </c:pt>
                <c:pt idx="20">
                  <c:v>2.7647662571035889</c:v>
                </c:pt>
                <c:pt idx="21">
                  <c:v>2.6894478064251466</c:v>
                </c:pt>
                <c:pt idx="22">
                  <c:v>2.733355503315789</c:v>
                </c:pt>
                <c:pt idx="23">
                  <c:v>2.7371722715251465</c:v>
                </c:pt>
                <c:pt idx="24">
                  <c:v>2.650394013623683</c:v>
                </c:pt>
                <c:pt idx="25">
                  <c:v>2.6420066331740331</c:v>
                </c:pt>
                <c:pt idx="26">
                  <c:v>2.5867634032649307</c:v>
                </c:pt>
                <c:pt idx="27">
                  <c:v>2.7149725742536872</c:v>
                </c:pt>
                <c:pt idx="28">
                  <c:v>2.334505430444938</c:v>
                </c:pt>
                <c:pt idx="29">
                  <c:v>1.9583784962814266</c:v>
                </c:pt>
                <c:pt idx="30">
                  <c:v>1.7924734767901158</c:v>
                </c:pt>
                <c:pt idx="31">
                  <c:v>1.8293781396745228</c:v>
                </c:pt>
                <c:pt idx="32">
                  <c:v>1.9596681841616272</c:v>
                </c:pt>
                <c:pt idx="33">
                  <c:v>1.9677067976838682</c:v>
                </c:pt>
                <c:pt idx="34">
                  <c:v>2.0472528725965642</c:v>
                </c:pt>
                <c:pt idx="35">
                  <c:v>2.0698305784606057</c:v>
                </c:pt>
                <c:pt idx="36">
                  <c:v>1.9655937971174673</c:v>
                </c:pt>
                <c:pt idx="37">
                  <c:v>1.9314808210905636</c:v>
                </c:pt>
                <c:pt idx="38">
                  <c:v>1.8465106998539726</c:v>
                </c:pt>
                <c:pt idx="39">
                  <c:v>1.8239211226840344</c:v>
                </c:pt>
                <c:pt idx="40">
                  <c:v>1.9053842649761261</c:v>
                </c:pt>
                <c:pt idx="41">
                  <c:v>1.9529692998463535</c:v>
                </c:pt>
                <c:pt idx="42">
                  <c:v>1.900522203782488</c:v>
                </c:pt>
                <c:pt idx="43">
                  <c:v>2.0704994831445167</c:v>
                </c:pt>
                <c:pt idx="44">
                  <c:v>2.0978122924969176</c:v>
                </c:pt>
                <c:pt idx="45">
                  <c:v>1.8875924004666913</c:v>
                </c:pt>
                <c:pt idx="46">
                  <c:v>2.1815491131220499</c:v>
                </c:pt>
                <c:pt idx="47">
                  <c:v>2.5586845450228171</c:v>
                </c:pt>
                <c:pt idx="48">
                  <c:v>2.1545016731099662</c:v>
                </c:pt>
                <c:pt idx="49">
                  <c:v>1.9606774165391636</c:v>
                </c:pt>
                <c:pt idx="50">
                  <c:v>1.9527688135707233</c:v>
                </c:pt>
                <c:pt idx="51">
                  <c:v>2.0300555955805173</c:v>
                </c:pt>
                <c:pt idx="52">
                  <c:v>1.8699078143402696</c:v>
                </c:pt>
                <c:pt idx="53">
                  <c:v>1.9280732023641296</c:v>
                </c:pt>
                <c:pt idx="54">
                  <c:v>1.9561034479672375</c:v>
                </c:pt>
                <c:pt idx="55">
                  <c:v>1.9476625446062183</c:v>
                </c:pt>
                <c:pt idx="56">
                  <c:v>1.8694665668650696</c:v>
                </c:pt>
                <c:pt idx="57">
                  <c:v>1.8637530737256469</c:v>
                </c:pt>
                <c:pt idx="58">
                  <c:v>1.8226546198048954</c:v>
                </c:pt>
                <c:pt idx="59">
                  <c:v>1.9517100017317401</c:v>
                </c:pt>
                <c:pt idx="60">
                  <c:v>1.8331291392357807</c:v>
                </c:pt>
                <c:pt idx="61">
                  <c:v>1.8254140707617299</c:v>
                </c:pt>
                <c:pt idx="62">
                  <c:v>1.8354666970657043</c:v>
                </c:pt>
                <c:pt idx="63">
                  <c:v>1.8287630146466645</c:v>
                </c:pt>
                <c:pt idx="64">
                  <c:v>1.7656291827258628</c:v>
                </c:pt>
                <c:pt idx="65">
                  <c:v>1.7920259503660503</c:v>
                </c:pt>
                <c:pt idx="66">
                  <c:v>1.7699582818441353</c:v>
                </c:pt>
                <c:pt idx="67">
                  <c:v>1.7811618012450381</c:v>
                </c:pt>
                <c:pt idx="68">
                  <c:v>1.8230251678682943</c:v>
                </c:pt>
                <c:pt idx="69">
                  <c:v>1.9505261760661063</c:v>
                </c:pt>
                <c:pt idx="70">
                  <c:v>1.8834168838057703</c:v>
                </c:pt>
                <c:pt idx="71">
                  <c:v>2.0284764288557566</c:v>
                </c:pt>
                <c:pt idx="72">
                  <c:v>1.935503920446261</c:v>
                </c:pt>
                <c:pt idx="73">
                  <c:v>1.8215012279684988</c:v>
                </c:pt>
                <c:pt idx="74">
                  <c:v>1.7586378509422338</c:v>
                </c:pt>
                <c:pt idx="75">
                  <c:v>1.753617195553584</c:v>
                </c:pt>
                <c:pt idx="76">
                  <c:v>1.6401390954818238</c:v>
                </c:pt>
                <c:pt idx="77">
                  <c:v>1.5899484205791259</c:v>
                </c:pt>
                <c:pt idx="78">
                  <c:v>1.5235191806512915</c:v>
                </c:pt>
                <c:pt idx="79">
                  <c:v>1.5049157209346193</c:v>
                </c:pt>
                <c:pt idx="80">
                  <c:v>1.4455727684548372</c:v>
                </c:pt>
                <c:pt idx="81">
                  <c:v>1.5813938948147388</c:v>
                </c:pt>
                <c:pt idx="82">
                  <c:v>1.7066669488688315</c:v>
                </c:pt>
                <c:pt idx="83">
                  <c:v>1.8266432833224864</c:v>
                </c:pt>
                <c:pt idx="84">
                  <c:v>2.0551075077934642</c:v>
                </c:pt>
                <c:pt idx="85">
                  <c:v>2.0231258019772862</c:v>
                </c:pt>
                <c:pt idx="86">
                  <c:v>2.1362910462735263</c:v>
                </c:pt>
                <c:pt idx="87">
                  <c:v>2.2520098853424089</c:v>
                </c:pt>
                <c:pt idx="88">
                  <c:v>2.0384004996285428</c:v>
                </c:pt>
                <c:pt idx="89">
                  <c:v>2.0217286766788405</c:v>
                </c:pt>
                <c:pt idx="90">
                  <c:v>1.949451575896727</c:v>
                </c:pt>
                <c:pt idx="91">
                  <c:v>1.7378367564366399</c:v>
                </c:pt>
                <c:pt idx="92">
                  <c:v>1.6149747482729326</c:v>
                </c:pt>
                <c:pt idx="93">
                  <c:v>1.768315532555123</c:v>
                </c:pt>
                <c:pt idx="94">
                  <c:v>1.8210600948077169</c:v>
                </c:pt>
                <c:pt idx="95">
                  <c:v>1.9324722166909591</c:v>
                </c:pt>
                <c:pt idx="96">
                  <c:v>2.1490558987067025</c:v>
                </c:pt>
                <c:pt idx="97">
                  <c:v>1.9609268245079785</c:v>
                </c:pt>
                <c:pt idx="98">
                  <c:v>1.9329292373584688</c:v>
                </c:pt>
                <c:pt idx="99">
                  <c:v>1.9569088993805908</c:v>
                </c:pt>
                <c:pt idx="100">
                  <c:v>2.0766308727366267</c:v>
                </c:pt>
                <c:pt idx="101">
                  <c:v>2.2262201645614961</c:v>
                </c:pt>
                <c:pt idx="102">
                  <c:v>2.3590558897716725</c:v>
                </c:pt>
                <c:pt idx="103">
                  <c:v>2.6744607187984548</c:v>
                </c:pt>
                <c:pt idx="104">
                  <c:v>2.6285809511583902</c:v>
                </c:pt>
                <c:pt idx="105">
                  <c:v>2.8477476964027684</c:v>
                </c:pt>
                <c:pt idx="106">
                  <c:v>3.1842785089451167</c:v>
                </c:pt>
                <c:pt idx="107">
                  <c:v>3.3323302312774317</c:v>
                </c:pt>
                <c:pt idx="108">
                  <c:v>3.0623881294532249</c:v>
                </c:pt>
                <c:pt idx="109">
                  <c:v>3.4465315730819048</c:v>
                </c:pt>
                <c:pt idx="110">
                  <c:v>3.5102086854807544</c:v>
                </c:pt>
                <c:pt idx="111">
                  <c:v>3.0852454831112128</c:v>
                </c:pt>
                <c:pt idx="112">
                  <c:v>3.0459645773875721</c:v>
                </c:pt>
                <c:pt idx="113">
                  <c:v>3.3221178669246454</c:v>
                </c:pt>
                <c:pt idx="114">
                  <c:v>3.4001263159272854</c:v>
                </c:pt>
                <c:pt idx="115">
                  <c:v>3.7837129617603282</c:v>
                </c:pt>
                <c:pt idx="116">
                  <c:v>4.0499000569054813</c:v>
                </c:pt>
                <c:pt idx="117">
                  <c:v>4.9712622391826216</c:v>
                </c:pt>
                <c:pt idx="118">
                  <c:v>4.847695829649795</c:v>
                </c:pt>
                <c:pt idx="119">
                  <c:v>3.4350048532587398</c:v>
                </c:pt>
                <c:pt idx="120">
                  <c:v>2.5204412101635372</c:v>
                </c:pt>
                <c:pt idx="121">
                  <c:v>2.6609295427727555</c:v>
                </c:pt>
                <c:pt idx="122">
                  <c:v>2.9470580873366394</c:v>
                </c:pt>
                <c:pt idx="123">
                  <c:v>3.0759320619353296</c:v>
                </c:pt>
                <c:pt idx="124">
                  <c:v>3.2028202437086257</c:v>
                </c:pt>
                <c:pt idx="125">
                  <c:v>3.3979659496159185</c:v>
                </c:pt>
                <c:pt idx="126">
                  <c:v>3.2919811891272301</c:v>
                </c:pt>
                <c:pt idx="127">
                  <c:v>3.4933994285819039</c:v>
                </c:pt>
                <c:pt idx="128">
                  <c:v>3.9994111142840816</c:v>
                </c:pt>
                <c:pt idx="129">
                  <c:v>4.3614649131095549</c:v>
                </c:pt>
                <c:pt idx="130">
                  <c:v>4.1754270745097459</c:v>
                </c:pt>
                <c:pt idx="131">
                  <c:v>4.1633412004571895</c:v>
                </c:pt>
                <c:pt idx="132">
                  <c:v>4.2464274472943204</c:v>
                </c:pt>
                <c:pt idx="133">
                  <c:v>4.2125837728777702</c:v>
                </c:pt>
                <c:pt idx="134">
                  <c:v>4.1875004933506448</c:v>
                </c:pt>
                <c:pt idx="135">
                  <c:v>4.2426703800695975</c:v>
                </c:pt>
                <c:pt idx="136">
                  <c:v>4.2295252670560473</c:v>
                </c:pt>
                <c:pt idx="137">
                  <c:v>4.0846633367083713</c:v>
                </c:pt>
                <c:pt idx="138">
                  <c:v>4.0923850978313467</c:v>
                </c:pt>
                <c:pt idx="139">
                  <c:v>4.0307938816323681</c:v>
                </c:pt>
                <c:pt idx="140">
                  <c:v>4.0998757310761311</c:v>
                </c:pt>
                <c:pt idx="141">
                  <c:v>4.0592349059923842</c:v>
                </c:pt>
                <c:pt idx="142">
                  <c:v>3.9481125389920471</c:v>
                </c:pt>
                <c:pt idx="143">
                  <c:v>3.6863969398551726</c:v>
                </c:pt>
                <c:pt idx="144">
                  <c:v>3.0253461337561633</c:v>
                </c:pt>
                <c:pt idx="145">
                  <c:v>2.9347765512330857</c:v>
                </c:pt>
                <c:pt idx="146">
                  <c:v>2.7011347246543274</c:v>
                </c:pt>
                <c:pt idx="147">
                  <c:v>2.4951190394850387</c:v>
                </c:pt>
                <c:pt idx="148">
                  <c:v>2.1317680690208172</c:v>
                </c:pt>
                <c:pt idx="149">
                  <c:v>2.3433955529794508</c:v>
                </c:pt>
                <c:pt idx="150">
                  <c:v>2.4195820159204913</c:v>
                </c:pt>
                <c:pt idx="151">
                  <c:v>2.4841596803514081</c:v>
                </c:pt>
                <c:pt idx="152">
                  <c:v>2.6682356854344729</c:v>
                </c:pt>
                <c:pt idx="153">
                  <c:v>2.6867344182476129</c:v>
                </c:pt>
                <c:pt idx="154">
                  <c:v>2.7045812892982259</c:v>
                </c:pt>
                <c:pt idx="155">
                  <c:v>2.7426526663061113</c:v>
                </c:pt>
                <c:pt idx="156">
                  <c:v>2.74659161554706</c:v>
                </c:pt>
                <c:pt idx="157">
                  <c:v>2.7431310621556642</c:v>
                </c:pt>
                <c:pt idx="158">
                  <c:v>2.760597443023955</c:v>
                </c:pt>
                <c:pt idx="159">
                  <c:v>2.8182017077765806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14864"/>
        <c:axId val="277215424"/>
      </c:lineChart>
      <c:catAx>
        <c:axId val="27721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1542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77215424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14864"/>
        <c:crosses val="autoZero"/>
        <c:crossBetween val="between"/>
        <c:majorUnit val="0.5"/>
      </c:valAx>
      <c:catAx>
        <c:axId val="2772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7216544"/>
        <c:crosses val="autoZero"/>
        <c:auto val="1"/>
        <c:lblAlgn val="ctr"/>
        <c:lblOffset val="100"/>
        <c:noMultiLvlLbl val="0"/>
      </c:catAx>
      <c:valAx>
        <c:axId val="2772165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72159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'Diesel-M'!$E$41:$E$520</c:f>
              <c:numCache>
                <c:formatCode>General</c:formatCode>
                <c:ptCount val="480"/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7223264"/>
        <c:axId val="2772238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'Diesel-M'!$C$41:$C$520</c:f>
              <c:numCache>
                <c:formatCode>0.00</c:formatCode>
                <c:ptCount val="480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2.675252</c:v>
                </c:pt>
                <c:pt idx="458">
                  <c:v>2.7418040000000001</c:v>
                </c:pt>
                <c:pt idx="459">
                  <c:v>2.7054339999999999</c:v>
                </c:pt>
                <c:pt idx="460">
                  <c:v>2.6928390000000002</c:v>
                </c:pt>
                <c:pt idx="461">
                  <c:v>2.6931620000000001</c:v>
                </c:pt>
                <c:pt idx="462">
                  <c:v>2.7024210000000002</c:v>
                </c:pt>
                <c:pt idx="463">
                  <c:v>2.7296900000000002</c:v>
                </c:pt>
                <c:pt idx="464">
                  <c:v>2.758562</c:v>
                </c:pt>
                <c:pt idx="465">
                  <c:v>2.7683879999999998</c:v>
                </c:pt>
                <c:pt idx="466">
                  <c:v>2.786724</c:v>
                </c:pt>
                <c:pt idx="467">
                  <c:v>2.7932920000000001</c:v>
                </c:pt>
                <c:pt idx="468">
                  <c:v>2.7648440000000001</c:v>
                </c:pt>
                <c:pt idx="469">
                  <c:v>2.79555</c:v>
                </c:pt>
                <c:pt idx="470">
                  <c:v>2.8433679999999999</c:v>
                </c:pt>
                <c:pt idx="471">
                  <c:v>2.8068019999999998</c:v>
                </c:pt>
                <c:pt idx="472">
                  <c:v>2.8107890000000002</c:v>
                </c:pt>
                <c:pt idx="473">
                  <c:v>2.8202069999999999</c:v>
                </c:pt>
                <c:pt idx="474">
                  <c:v>2.8197260000000002</c:v>
                </c:pt>
                <c:pt idx="475">
                  <c:v>2.843483</c:v>
                </c:pt>
                <c:pt idx="476">
                  <c:v>2.8769429999999998</c:v>
                </c:pt>
                <c:pt idx="477">
                  <c:v>2.901586</c:v>
                </c:pt>
                <c:pt idx="478">
                  <c:v>2.9243700000000001</c:v>
                </c:pt>
                <c:pt idx="479">
                  <c:v>2.945522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'Diesel-M'!$A$524</c:f>
              <c:strCache>
                <c:ptCount val="1"/>
                <c:pt idx="0">
                  <c:v>Real Price (Feb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'Diesel-M'!$D$41:$D$520</c:f>
              <c:numCache>
                <c:formatCode>0.00</c:formatCode>
                <c:ptCount val="480"/>
                <c:pt idx="0">
                  <c:v>2.1557624963503645</c:v>
                </c:pt>
                <c:pt idx="1">
                  <c:v>2.2221356358381503</c:v>
                </c:pt>
                <c:pt idx="2">
                  <c:v>2.2627362746781117</c:v>
                </c:pt>
                <c:pt idx="3">
                  <c:v>2.3336470963172804</c:v>
                </c:pt>
                <c:pt idx="4">
                  <c:v>2.4989368095238094</c:v>
                </c:pt>
                <c:pt idx="5">
                  <c:v>2.7653634293628806</c:v>
                </c:pt>
                <c:pt idx="6">
                  <c:v>2.8621145643835617</c:v>
                </c:pt>
                <c:pt idx="7">
                  <c:v>2.9475326729986429</c:v>
                </c:pt>
                <c:pt idx="8">
                  <c:v>2.9362038844086018</c:v>
                </c:pt>
                <c:pt idx="9">
                  <c:v>2.9828662473404255</c:v>
                </c:pt>
                <c:pt idx="10">
                  <c:v>3.0028533815789475</c:v>
                </c:pt>
                <c:pt idx="11">
                  <c:v>3.1200624525357603</c:v>
                </c:pt>
                <c:pt idx="12">
                  <c:v>3.1198711974358968</c:v>
                </c:pt>
                <c:pt idx="13">
                  <c:v>3.148351415189873</c:v>
                </c:pt>
                <c:pt idx="14">
                  <c:v>3.1904377453183517</c:v>
                </c:pt>
                <c:pt idx="15">
                  <c:v>3.1649224697156977</c:v>
                </c:pt>
                <c:pt idx="16">
                  <c:v>3.1309442545899633</c:v>
                </c:pt>
                <c:pt idx="17">
                  <c:v>3.1183350157575758</c:v>
                </c:pt>
                <c:pt idx="18">
                  <c:v>3.0820548983050844</c:v>
                </c:pt>
                <c:pt idx="19">
                  <c:v>3.0451601394230772</c:v>
                </c:pt>
                <c:pt idx="20">
                  <c:v>3.0284811704410011</c:v>
                </c:pt>
                <c:pt idx="21">
                  <c:v>2.9681778748524206</c:v>
                </c:pt>
                <c:pt idx="22">
                  <c:v>3.0310675070093454</c:v>
                </c:pt>
                <c:pt idx="23">
                  <c:v>3.1075280092592594</c:v>
                </c:pt>
                <c:pt idx="24">
                  <c:v>3.2021793211009166</c:v>
                </c:pt>
                <c:pt idx="25">
                  <c:v>3.3006570227272722</c:v>
                </c:pt>
                <c:pt idx="26">
                  <c:v>3.352686652370203</c:v>
                </c:pt>
                <c:pt idx="27">
                  <c:v>3.3037388686868683</c:v>
                </c:pt>
                <c:pt idx="28">
                  <c:v>3.2598715228539574</c:v>
                </c:pt>
                <c:pt idx="29">
                  <c:v>3.2202668154696128</c:v>
                </c:pt>
                <c:pt idx="30">
                  <c:v>3.1077132568306007</c:v>
                </c:pt>
                <c:pt idx="31">
                  <c:v>3.1450070889370925</c:v>
                </c:pt>
                <c:pt idx="32">
                  <c:v>3.1014956240601501</c:v>
                </c:pt>
                <c:pt idx="33">
                  <c:v>3.0941469464668088</c:v>
                </c:pt>
                <c:pt idx="34">
                  <c:v>3.0861566012793178</c:v>
                </c:pt>
                <c:pt idx="35">
                  <c:v>3.0996623698193413</c:v>
                </c:pt>
                <c:pt idx="36">
                  <c:v>3.0923973644067795</c:v>
                </c:pt>
                <c:pt idx="37">
                  <c:v>3.0130104730728617</c:v>
                </c:pt>
                <c:pt idx="38">
                  <c:v>2.8789843442449841</c:v>
                </c:pt>
                <c:pt idx="39">
                  <c:v>2.8210763747368421</c:v>
                </c:pt>
                <c:pt idx="40">
                  <c:v>2.8353239916579773</c:v>
                </c:pt>
                <c:pt idx="41">
                  <c:v>2.9315027113402059</c:v>
                </c:pt>
                <c:pt idx="42">
                  <c:v>2.8914352923076923</c:v>
                </c:pt>
                <c:pt idx="43">
                  <c:v>2.8455437645854658</c:v>
                </c:pt>
                <c:pt idx="44">
                  <c:v>2.8730248720573179</c:v>
                </c:pt>
                <c:pt idx="45">
                  <c:v>2.9085840142711521</c:v>
                </c:pt>
                <c:pt idx="46">
                  <c:v>2.9787990938775506</c:v>
                </c:pt>
                <c:pt idx="47">
                  <c:v>2.8805197195496417</c:v>
                </c:pt>
                <c:pt idx="48">
                  <c:v>2.8048260980592441</c:v>
                </c:pt>
                <c:pt idx="49">
                  <c:v>2.7521513367346939</c:v>
                </c:pt>
                <c:pt idx="50">
                  <c:v>2.6448458572884808</c:v>
                </c:pt>
                <c:pt idx="51">
                  <c:v>2.865742429149797</c:v>
                </c:pt>
                <c:pt idx="52">
                  <c:v>2.8222004374999998</c:v>
                </c:pt>
                <c:pt idx="53">
                  <c:v>2.8337108531187121</c:v>
                </c:pt>
                <c:pt idx="54">
                  <c:v>2.7978961603206405</c:v>
                </c:pt>
                <c:pt idx="55">
                  <c:v>2.8041411588411589</c:v>
                </c:pt>
                <c:pt idx="56">
                  <c:v>2.810348836653386</c:v>
                </c:pt>
                <c:pt idx="57">
                  <c:v>2.7774036051587303</c:v>
                </c:pt>
                <c:pt idx="58">
                  <c:v>2.7667477863501482</c:v>
                </c:pt>
                <c:pt idx="59">
                  <c:v>2.7393051637080861</c:v>
                </c:pt>
                <c:pt idx="60">
                  <c:v>2.8041960881488737</c:v>
                </c:pt>
                <c:pt idx="61">
                  <c:v>2.7833935087719297</c:v>
                </c:pt>
                <c:pt idx="62">
                  <c:v>2.7112337667638484</c:v>
                </c:pt>
                <c:pt idx="63">
                  <c:v>2.6960095856727975</c:v>
                </c:pt>
                <c:pt idx="64">
                  <c:v>2.6931581874396135</c:v>
                </c:pt>
                <c:pt idx="65">
                  <c:v>2.6785491186113788</c:v>
                </c:pt>
                <c:pt idx="66">
                  <c:v>2.6518440749279542</c:v>
                </c:pt>
                <c:pt idx="67">
                  <c:v>2.7728111992337161</c:v>
                </c:pt>
                <c:pt idx="68">
                  <c:v>2.7765224469914038</c:v>
                </c:pt>
                <c:pt idx="69">
                  <c:v>2.7520209990485252</c:v>
                </c:pt>
                <c:pt idx="70">
                  <c:v>2.7375221101614438</c:v>
                </c:pt>
                <c:pt idx="71">
                  <c:v>2.7207646180094787</c:v>
                </c:pt>
                <c:pt idx="72">
                  <c:v>2.6971429479659412</c:v>
                </c:pt>
                <c:pt idx="73">
                  <c:v>2.6359959134524926</c:v>
                </c:pt>
                <c:pt idx="74">
                  <c:v>2.6167988670411981</c:v>
                </c:pt>
                <c:pt idx="75">
                  <c:v>2.6529682112149526</c:v>
                </c:pt>
                <c:pt idx="76">
                  <c:v>2.6571261884328354</c:v>
                </c:pt>
                <c:pt idx="77">
                  <c:v>2.6156529711627905</c:v>
                </c:pt>
                <c:pt idx="78">
                  <c:v>2.5768009415041782</c:v>
                </c:pt>
                <c:pt idx="79">
                  <c:v>2.5675004355885078</c:v>
                </c:pt>
                <c:pt idx="80">
                  <c:v>2.616940516188714</c:v>
                </c:pt>
                <c:pt idx="81">
                  <c:v>2.6725313695852533</c:v>
                </c:pt>
                <c:pt idx="82">
                  <c:v>2.7408863559633021</c:v>
                </c:pt>
                <c:pt idx="83">
                  <c:v>2.7350580767123285</c:v>
                </c:pt>
                <c:pt idx="84">
                  <c:v>2.620718798908098</c:v>
                </c:pt>
                <c:pt idx="85">
                  <c:v>2.3050971668185962</c:v>
                </c:pt>
                <c:pt idx="86">
                  <c:v>2.0739156681943172</c:v>
                </c:pt>
                <c:pt idx="87">
                  <c:v>2.0096924471021156</c:v>
                </c:pt>
                <c:pt idx="88">
                  <c:v>1.9750504623853207</c:v>
                </c:pt>
                <c:pt idx="89">
                  <c:v>1.8830473199268736</c:v>
                </c:pt>
                <c:pt idx="90">
                  <c:v>1.7431258484018264</c:v>
                </c:pt>
                <c:pt idx="91">
                  <c:v>1.8038921715328466</c:v>
                </c:pt>
                <c:pt idx="92">
                  <c:v>1.8350543581818177</c:v>
                </c:pt>
                <c:pt idx="93">
                  <c:v>1.8007153230490014</c:v>
                </c:pt>
                <c:pt idx="94">
                  <c:v>1.8328273894927534</c:v>
                </c:pt>
                <c:pt idx="95">
                  <c:v>1.8526455794223824</c:v>
                </c:pt>
                <c:pt idx="96">
                  <c:v>1.9631746068222617</c:v>
                </c:pt>
                <c:pt idx="97">
                  <c:v>1.9670667459749551</c:v>
                </c:pt>
                <c:pt idx="98">
                  <c:v>1.9491769269162207</c:v>
                </c:pt>
                <c:pt idx="99">
                  <c:v>1.9513581384205858</c:v>
                </c:pt>
                <c:pt idx="100">
                  <c:v>1.9699377557522124</c:v>
                </c:pt>
                <c:pt idx="101">
                  <c:v>1.9827646555066081</c:v>
                </c:pt>
                <c:pt idx="102">
                  <c:v>2.0290137188049209</c:v>
                </c:pt>
                <c:pt idx="103">
                  <c:v>2.0478987734033245</c:v>
                </c:pt>
                <c:pt idx="104">
                  <c:v>2.0641650741063642</c:v>
                </c:pt>
                <c:pt idx="105">
                  <c:v>2.0651476573913046</c:v>
                </c:pt>
                <c:pt idx="106">
                  <c:v>2.0833705979202772</c:v>
                </c:pt>
                <c:pt idx="107">
                  <c:v>2.0628746487889273</c:v>
                </c:pt>
                <c:pt idx="108">
                  <c:v>2.0094698362068963</c:v>
                </c:pt>
                <c:pt idx="109">
                  <c:v>1.9576988846815835</c:v>
                </c:pt>
                <c:pt idx="110">
                  <c:v>1.9317063381974249</c:v>
                </c:pt>
                <c:pt idx="111">
                  <c:v>1.9451601945392492</c:v>
                </c:pt>
                <c:pt idx="112">
                  <c:v>1.948503009361702</c:v>
                </c:pt>
                <c:pt idx="113">
                  <c:v>1.9009452694915254</c:v>
                </c:pt>
                <c:pt idx="114">
                  <c:v>1.8640876877637129</c:v>
                </c:pt>
                <c:pt idx="115">
                  <c:v>1.8439487210084033</c:v>
                </c:pt>
                <c:pt idx="116">
                  <c:v>1.8321483966527194</c:v>
                </c:pt>
                <c:pt idx="117">
                  <c:v>1.8016075646371976</c:v>
                </c:pt>
                <c:pt idx="118">
                  <c:v>1.811848749792186</c:v>
                </c:pt>
                <c:pt idx="119">
                  <c:v>1.8563998309859153</c:v>
                </c:pt>
                <c:pt idx="120">
                  <c:v>1.897074524752475</c:v>
                </c:pt>
                <c:pt idx="121">
                  <c:v>1.8948486578947368</c:v>
                </c:pt>
                <c:pt idx="122">
                  <c:v>1.9214981702127656</c:v>
                </c:pt>
                <c:pt idx="123">
                  <c:v>1.9986584695369616</c:v>
                </c:pt>
                <c:pt idx="124">
                  <c:v>1.9613395860953917</c:v>
                </c:pt>
                <c:pt idx="125">
                  <c:v>1.8999468589846895</c:v>
                </c:pt>
                <c:pt idx="126">
                  <c:v>1.8781586152610439</c:v>
                </c:pt>
                <c:pt idx="127">
                  <c:v>1.8703166168674694</c:v>
                </c:pt>
                <c:pt idx="128">
                  <c:v>1.9538310721153844</c:v>
                </c:pt>
                <c:pt idx="129">
                  <c:v>1.9970361818181817</c:v>
                </c:pt>
                <c:pt idx="130">
                  <c:v>2.0162469261318505</c:v>
                </c:pt>
                <c:pt idx="131">
                  <c:v>2.1857242137767221</c:v>
                </c:pt>
                <c:pt idx="132">
                  <c:v>2.3240454180392156</c:v>
                </c:pt>
                <c:pt idx="133">
                  <c:v>2.0365608562499999</c:v>
                </c:pt>
                <c:pt idx="134">
                  <c:v>1.9492412083981336</c:v>
                </c:pt>
                <c:pt idx="135">
                  <c:v>1.9314495267649341</c:v>
                </c:pt>
                <c:pt idx="136">
                  <c:v>1.8982070395042601</c:v>
                </c:pt>
                <c:pt idx="137">
                  <c:v>1.8320257505773674</c:v>
                </c:pt>
                <c:pt idx="138">
                  <c:v>1.8423062605363985</c:v>
                </c:pt>
                <c:pt idx="139">
                  <c:v>2.234947196048632</c:v>
                </c:pt>
                <c:pt idx="140">
                  <c:v>2.451874778867924</c:v>
                </c:pt>
                <c:pt idx="141">
                  <c:v>2.6274515682158914</c:v>
                </c:pt>
                <c:pt idx="142">
                  <c:v>2.5649625355272998</c:v>
                </c:pt>
                <c:pt idx="143">
                  <c:v>2.4753790923994035</c:v>
                </c:pt>
                <c:pt idx="144">
                  <c:v>2.3320994164810687</c:v>
                </c:pt>
                <c:pt idx="145">
                  <c:v>2.1456780934718096</c:v>
                </c:pt>
                <c:pt idx="146">
                  <c:v>1.9772831038575667</c:v>
                </c:pt>
                <c:pt idx="147">
                  <c:v>1.94579222353812</c:v>
                </c:pt>
                <c:pt idx="148">
                  <c:v>1.9314174085545719</c:v>
                </c:pt>
                <c:pt idx="149">
                  <c:v>2.004704539705882</c:v>
                </c:pt>
                <c:pt idx="150">
                  <c:v>1.8978197488986781</c:v>
                </c:pt>
                <c:pt idx="151">
                  <c:v>1.9583754846266468</c:v>
                </c:pt>
                <c:pt idx="152">
                  <c:v>1.9989797693430658</c:v>
                </c:pt>
                <c:pt idx="153">
                  <c:v>2.0316463002915448</c:v>
                </c:pt>
                <c:pt idx="154">
                  <c:v>2.075938595065312</c:v>
                </c:pt>
                <c:pt idx="155">
                  <c:v>1.9851547959479019</c:v>
                </c:pt>
                <c:pt idx="156">
                  <c:v>1.8884161532899493</c:v>
                </c:pt>
                <c:pt idx="157">
                  <c:v>1.8631960144300146</c:v>
                </c:pt>
                <c:pt idx="158">
                  <c:v>1.8582534133716748</c:v>
                </c:pt>
                <c:pt idx="159">
                  <c:v>1.891024218077475</c:v>
                </c:pt>
                <c:pt idx="160">
                  <c:v>1.9341374044380812</c:v>
                </c:pt>
                <c:pt idx="161">
                  <c:v>1.9634592391149175</c:v>
                </c:pt>
                <c:pt idx="162">
                  <c:v>1.9613437992882561</c:v>
                </c:pt>
                <c:pt idx="163">
                  <c:v>1.9467635696022727</c:v>
                </c:pt>
                <c:pt idx="164">
                  <c:v>1.959922980864635</c:v>
                </c:pt>
                <c:pt idx="165">
                  <c:v>1.9809070571630203</c:v>
                </c:pt>
                <c:pt idx="166">
                  <c:v>1.9564364940182968</c:v>
                </c:pt>
                <c:pt idx="167">
                  <c:v>1.9073746057624736</c:v>
                </c:pt>
                <c:pt idx="168">
                  <c:v>1.8665109411764707</c:v>
                </c:pt>
                <c:pt idx="169">
                  <c:v>1.8540695415793149</c:v>
                </c:pt>
                <c:pt idx="170">
                  <c:v>1.8855477697138867</c:v>
                </c:pt>
                <c:pt idx="171">
                  <c:v>1.8738995048678719</c:v>
                </c:pt>
                <c:pt idx="172">
                  <c:v>1.8670087836338418</c:v>
                </c:pt>
                <c:pt idx="173">
                  <c:v>1.8504915232155232</c:v>
                </c:pt>
                <c:pt idx="174">
                  <c:v>1.815836435986159</c:v>
                </c:pt>
                <c:pt idx="175">
                  <c:v>1.7935321878453039</c:v>
                </c:pt>
                <c:pt idx="176">
                  <c:v>1.8567080455172413</c:v>
                </c:pt>
                <c:pt idx="177">
                  <c:v>2.040165092032967</c:v>
                </c:pt>
                <c:pt idx="178">
                  <c:v>1.9894371095890409</c:v>
                </c:pt>
                <c:pt idx="179">
                  <c:v>1.8285310403280928</c:v>
                </c:pt>
                <c:pt idx="180">
                  <c:v>1.8085106274777851</c:v>
                </c:pt>
                <c:pt idx="181">
                  <c:v>1.8501663694614858</c:v>
                </c:pt>
                <c:pt idx="182">
                  <c:v>1.841816736913664</c:v>
                </c:pt>
                <c:pt idx="183">
                  <c:v>1.8355910013586954</c:v>
                </c:pt>
                <c:pt idx="184">
                  <c:v>1.820274033898305</c:v>
                </c:pt>
                <c:pt idx="185">
                  <c:v>1.82030200540906</c:v>
                </c:pt>
                <c:pt idx="186">
                  <c:v>1.8256822237196764</c:v>
                </c:pt>
                <c:pt idx="187">
                  <c:v>1.8396262456375838</c:v>
                </c:pt>
                <c:pt idx="188">
                  <c:v>1.8391994306764901</c:v>
                </c:pt>
                <c:pt idx="189">
                  <c:v>1.8330671244979921</c:v>
                </c:pt>
                <c:pt idx="190">
                  <c:v>1.8428369038718291</c:v>
                </c:pt>
                <c:pt idx="191">
                  <c:v>1.8098833351099266</c:v>
                </c:pt>
                <c:pt idx="192">
                  <c:v>1.7807458843853821</c:v>
                </c:pt>
                <c:pt idx="193">
                  <c:v>1.7598504546056994</c:v>
                </c:pt>
                <c:pt idx="194">
                  <c:v>1.756358687830688</c:v>
                </c:pt>
                <c:pt idx="195">
                  <c:v>1.7751432727272727</c:v>
                </c:pt>
                <c:pt idx="196">
                  <c:v>1.8069464641683102</c:v>
                </c:pt>
                <c:pt idx="197">
                  <c:v>1.7937799475065617</c:v>
                </c:pt>
                <c:pt idx="198">
                  <c:v>1.7594391874180866</c:v>
                </c:pt>
                <c:pt idx="199">
                  <c:v>1.7639688096795292</c:v>
                </c:pt>
                <c:pt idx="200">
                  <c:v>1.7839842050947095</c:v>
                </c:pt>
                <c:pt idx="201">
                  <c:v>1.7729749381107491</c:v>
                </c:pt>
                <c:pt idx="202">
                  <c:v>1.7786080936890047</c:v>
                </c:pt>
                <c:pt idx="203">
                  <c:v>1.7921565042235215</c:v>
                </c:pt>
                <c:pt idx="204">
                  <c:v>1.8065553910795087</c:v>
                </c:pt>
                <c:pt idx="205">
                  <c:v>1.8030588322580643</c:v>
                </c:pt>
                <c:pt idx="206">
                  <c:v>1.8569083125401931</c:v>
                </c:pt>
                <c:pt idx="207">
                  <c:v>1.9936246316463802</c:v>
                </c:pt>
                <c:pt idx="208">
                  <c:v>1.9866792877237849</c:v>
                </c:pt>
                <c:pt idx="209">
                  <c:v>1.8707257319719208</c:v>
                </c:pt>
                <c:pt idx="210">
                  <c:v>1.8282845044585985</c:v>
                </c:pt>
                <c:pt idx="211">
                  <c:v>1.8647755865139948</c:v>
                </c:pt>
                <c:pt idx="212">
                  <c:v>1.9579199936588458</c:v>
                </c:pt>
                <c:pt idx="213">
                  <c:v>2.0412183982300882</c:v>
                </c:pt>
                <c:pt idx="214">
                  <c:v>2.0347873383742909</c:v>
                </c:pt>
                <c:pt idx="215">
                  <c:v>2.008193587680704</c:v>
                </c:pt>
                <c:pt idx="216">
                  <c:v>1.9768514441656206</c:v>
                </c:pt>
                <c:pt idx="217">
                  <c:v>1.9563257107075767</c:v>
                </c:pt>
                <c:pt idx="218">
                  <c:v>1.8772029023779724</c:v>
                </c:pt>
                <c:pt idx="219">
                  <c:v>1.8500789643527202</c:v>
                </c:pt>
                <c:pt idx="220">
                  <c:v>1.8256554796747966</c:v>
                </c:pt>
                <c:pt idx="221">
                  <c:v>1.7871936367041197</c:v>
                </c:pt>
                <c:pt idx="222">
                  <c:v>1.7514876072319201</c:v>
                </c:pt>
                <c:pt idx="223">
                  <c:v>1.7683816106965171</c:v>
                </c:pt>
                <c:pt idx="224">
                  <c:v>1.7564227791563272</c:v>
                </c:pt>
                <c:pt idx="225">
                  <c:v>1.7879210068111455</c:v>
                </c:pt>
                <c:pt idx="226">
                  <c:v>1.7992948818800247</c:v>
                </c:pt>
                <c:pt idx="227">
                  <c:v>1.6744823362175523</c:v>
                </c:pt>
                <c:pt idx="228">
                  <c:v>1.6874818765432098</c:v>
                </c:pt>
                <c:pt idx="229">
                  <c:v>1.6332413876543208</c:v>
                </c:pt>
                <c:pt idx="230">
                  <c:v>1.6016011024691355</c:v>
                </c:pt>
                <c:pt idx="231">
                  <c:v>1.6056455450061649</c:v>
                </c:pt>
                <c:pt idx="232">
                  <c:v>1.6046978585485856</c:v>
                </c:pt>
                <c:pt idx="233">
                  <c:v>1.5607467457002457</c:v>
                </c:pt>
                <c:pt idx="234">
                  <c:v>1.5389741654411762</c:v>
                </c:pt>
                <c:pt idx="235">
                  <c:v>1.5042275116279067</c:v>
                </c:pt>
                <c:pt idx="236">
                  <c:v>1.5286860721712539</c:v>
                </c:pt>
                <c:pt idx="237">
                  <c:v>1.5472935070164733</c:v>
                </c:pt>
                <c:pt idx="238">
                  <c:v>1.5201219280926264</c:v>
                </c:pt>
                <c:pt idx="239">
                  <c:v>1.4445984221411192</c:v>
                </c:pt>
                <c:pt idx="240">
                  <c:v>1.4330752119004249</c:v>
                </c:pt>
                <c:pt idx="241">
                  <c:v>1.4212193673345475</c:v>
                </c:pt>
                <c:pt idx="242">
                  <c:v>1.4766380667475727</c:v>
                </c:pt>
                <c:pt idx="243">
                  <c:v>1.5874906196503915</c:v>
                </c:pt>
                <c:pt idx="244">
                  <c:v>1.5777120518072287</c:v>
                </c:pt>
                <c:pt idx="245">
                  <c:v>1.5791824265060244</c:v>
                </c:pt>
                <c:pt idx="246">
                  <c:v>1.6428328038392321</c:v>
                </c:pt>
                <c:pt idx="247">
                  <c:v>1.7119349994015558</c:v>
                </c:pt>
                <c:pt idx="248">
                  <c:v>1.7673413170441001</c:v>
                </c:pt>
                <c:pt idx="249">
                  <c:v>1.7830633051754907</c:v>
                </c:pt>
                <c:pt idx="250">
                  <c:v>1.8306164999999999</c:v>
                </c:pt>
                <c:pt idx="251">
                  <c:v>1.8682120995260665</c:v>
                </c:pt>
                <c:pt idx="252">
                  <c:v>1.9549643425871235</c:v>
                </c:pt>
                <c:pt idx="253">
                  <c:v>2.0976711423529411</c:v>
                </c:pt>
                <c:pt idx="254">
                  <c:v>2.1110969228070178</c:v>
                </c:pt>
                <c:pt idx="255">
                  <c:v>2.030923864248098</c:v>
                </c:pt>
                <c:pt idx="256">
                  <c:v>2.0245135747663547</c:v>
                </c:pt>
                <c:pt idx="257">
                  <c:v>2.0141742520325203</c:v>
                </c:pt>
                <c:pt idx="258">
                  <c:v>2.0267161250723795</c:v>
                </c:pt>
                <c:pt idx="259">
                  <c:v>2.0719427052692527</c:v>
                </c:pt>
                <c:pt idx="260">
                  <c:v>2.3016276578341013</c:v>
                </c:pt>
                <c:pt idx="261">
                  <c:v>2.2976570523289244</c:v>
                </c:pt>
                <c:pt idx="262">
                  <c:v>2.2712815510907003</c:v>
                </c:pt>
                <c:pt idx="263">
                  <c:v>2.1877929152348221</c:v>
                </c:pt>
                <c:pt idx="264">
                  <c:v>2.1183443781321185</c:v>
                </c:pt>
                <c:pt idx="265">
                  <c:v>2.069151377272727</c:v>
                </c:pt>
                <c:pt idx="266">
                  <c:v>1.9390743770584895</c:v>
                </c:pt>
                <c:pt idx="267">
                  <c:v>1.9676014081632651</c:v>
                </c:pt>
                <c:pt idx="268">
                  <c:v>2.0594865831923292</c:v>
                </c:pt>
                <c:pt idx="269">
                  <c:v>2.0356208238604392</c:v>
                </c:pt>
                <c:pt idx="270">
                  <c:v>1.8918434329199547</c:v>
                </c:pt>
                <c:pt idx="271">
                  <c:v>1.9124817249154451</c:v>
                </c:pt>
                <c:pt idx="272">
                  <c:v>2.0488651824817516</c:v>
                </c:pt>
                <c:pt idx="273">
                  <c:v>1.8553545608108106</c:v>
                </c:pt>
                <c:pt idx="274">
                  <c:v>1.7312647312676055</c:v>
                </c:pt>
                <c:pt idx="275">
                  <c:v>1.607035003382187</c:v>
                </c:pt>
                <c:pt idx="276">
                  <c:v>1.5795978052898143</c:v>
                </c:pt>
                <c:pt idx="277">
                  <c:v>1.5796780584269658</c:v>
                </c:pt>
                <c:pt idx="278">
                  <c:v>1.6819109579831932</c:v>
                </c:pt>
                <c:pt idx="279">
                  <c:v>1.7819498036809815</c:v>
                </c:pt>
                <c:pt idx="280">
                  <c:v>1.7745251866295262</c:v>
                </c:pt>
                <c:pt idx="281">
                  <c:v>1.747715530066815</c:v>
                </c:pt>
                <c:pt idx="282">
                  <c:v>1.7614598766666665</c:v>
                </c:pt>
                <c:pt idx="283">
                  <c:v>1.7985004210526316</c:v>
                </c:pt>
                <c:pt idx="284">
                  <c:v>1.9048671692477874</c:v>
                </c:pt>
                <c:pt idx="285">
                  <c:v>1.969360796909492</c:v>
                </c:pt>
                <c:pt idx="286">
                  <c:v>1.9096238236914598</c:v>
                </c:pt>
                <c:pt idx="287">
                  <c:v>1.917213320132013</c:v>
                </c:pt>
                <c:pt idx="288">
                  <c:v>1.9890159561883898</c:v>
                </c:pt>
                <c:pt idx="289">
                  <c:v>2.1988668779956422</c:v>
                </c:pt>
                <c:pt idx="290">
                  <c:v>2.2669515910821096</c:v>
                </c:pt>
                <c:pt idx="291">
                  <c:v>2.0424564006550217</c:v>
                </c:pt>
                <c:pt idx="292">
                  <c:v>1.9363765565882998</c:v>
                </c:pt>
                <c:pt idx="293">
                  <c:v>1.8982689939923538</c:v>
                </c:pt>
                <c:pt idx="294">
                  <c:v>1.9066845781164943</c:v>
                </c:pt>
                <c:pt idx="295">
                  <c:v>1.9645640487804878</c:v>
                </c:pt>
                <c:pt idx="296">
                  <c:v>1.9265483209076175</c:v>
                </c:pt>
                <c:pt idx="297">
                  <c:v>1.9550337382368848</c:v>
                </c:pt>
                <c:pt idx="298">
                  <c:v>1.9552963264864864</c:v>
                </c:pt>
                <c:pt idx="299">
                  <c:v>1.9605524420485172</c:v>
                </c:pt>
                <c:pt idx="300">
                  <c:v>2.0320530982286633</c:v>
                </c:pt>
                <c:pt idx="301">
                  <c:v>2.0682273186930904</c:v>
                </c:pt>
                <c:pt idx="302">
                  <c:v>2.125119742383752</c:v>
                </c:pt>
                <c:pt idx="303">
                  <c:v>2.2037731184631797</c:v>
                </c:pt>
                <c:pt idx="304">
                  <c:v>2.264439538788523</c:v>
                </c:pt>
                <c:pt idx="305">
                  <c:v>2.2108239502382214</c:v>
                </c:pt>
                <c:pt idx="306">
                  <c:v>2.244626894764675</c:v>
                </c:pt>
                <c:pt idx="307">
                  <c:v>2.3647075718816071</c:v>
                </c:pt>
                <c:pt idx="308">
                  <c:v>2.4652559399367755</c:v>
                </c:pt>
                <c:pt idx="309">
                  <c:v>2.7299340398322851</c:v>
                </c:pt>
                <c:pt idx="310">
                  <c:v>2.7336697099634839</c:v>
                </c:pt>
                <c:pt idx="311">
                  <c:v>2.5579610839853939</c:v>
                </c:pt>
                <c:pt idx="312">
                  <c:v>2.4953455812108563</c:v>
                </c:pt>
                <c:pt idx="313">
                  <c:v>2.571172551195426</c:v>
                </c:pt>
                <c:pt idx="314">
                  <c:v>2.7982235642154323</c:v>
                </c:pt>
                <c:pt idx="315">
                  <c:v>2.8878439950955084</c:v>
                </c:pt>
                <c:pt idx="316">
                  <c:v>2.7721484574380164</c:v>
                </c:pt>
                <c:pt idx="317">
                  <c:v>2.8853237865255545</c:v>
                </c:pt>
                <c:pt idx="318">
                  <c:v>2.9711904540790148</c:v>
                </c:pt>
                <c:pt idx="319">
                  <c:v>3.1117057623661397</c:v>
                </c:pt>
                <c:pt idx="320">
                  <c:v>3.460798296026157</c:v>
                </c:pt>
                <c:pt idx="321">
                  <c:v>3.7942461526870916</c:v>
                </c:pt>
                <c:pt idx="322">
                  <c:v>3.1702347329631495</c:v>
                </c:pt>
                <c:pt idx="323">
                  <c:v>3.0097516105502273</c:v>
                </c:pt>
                <c:pt idx="324">
                  <c:v>3.0218184660311085</c:v>
                </c:pt>
                <c:pt idx="325">
                  <c:v>3.0299120639418256</c:v>
                </c:pt>
                <c:pt idx="326">
                  <c:v>3.1271122118177264</c:v>
                </c:pt>
                <c:pt idx="327">
                  <c:v>3.3176693652217235</c:v>
                </c:pt>
                <c:pt idx="328">
                  <c:v>3.5122131173373075</c:v>
                </c:pt>
                <c:pt idx="329">
                  <c:v>3.5045994772051539</c:v>
                </c:pt>
                <c:pt idx="330">
                  <c:v>3.5290268206998525</c:v>
                </c:pt>
                <c:pt idx="331">
                  <c:v>3.6468611334641805</c:v>
                </c:pt>
                <c:pt idx="332">
                  <c:v>3.3495106637080863</c:v>
                </c:pt>
                <c:pt idx="333">
                  <c:v>3.0455268857850419</c:v>
                </c:pt>
                <c:pt idx="334">
                  <c:v>3.0745898905940594</c:v>
                </c:pt>
                <c:pt idx="335">
                  <c:v>3.1369550100935499</c:v>
                </c:pt>
                <c:pt idx="336">
                  <c:v>2.9810046064383564</c:v>
                </c:pt>
                <c:pt idx="337">
                  <c:v>2.9738502156924187</c:v>
                </c:pt>
                <c:pt idx="338">
                  <c:v>3.1709950284478383</c:v>
                </c:pt>
                <c:pt idx="339">
                  <c:v>3.3592360437873956</c:v>
                </c:pt>
                <c:pt idx="340">
                  <c:v>3.301080272544799</c:v>
                </c:pt>
                <c:pt idx="341">
                  <c:v>3.3069949769342863</c:v>
                </c:pt>
                <c:pt idx="342">
                  <c:v>3.3724242062012588</c:v>
                </c:pt>
                <c:pt idx="343">
                  <c:v>3.372090085569686</c:v>
                </c:pt>
                <c:pt idx="344">
                  <c:v>3.4564666820908476</c:v>
                </c:pt>
                <c:pt idx="345">
                  <c:v>3.5874331092308429</c:v>
                </c:pt>
                <c:pt idx="346">
                  <c:v>3.9309651673828694</c:v>
                </c:pt>
                <c:pt idx="347">
                  <c:v>3.856232104424318</c:v>
                </c:pt>
                <c:pt idx="348">
                  <c:v>3.8051924224928597</c:v>
                </c:pt>
                <c:pt idx="349">
                  <c:v>3.8754864632064954</c:v>
                </c:pt>
                <c:pt idx="350">
                  <c:v>4.4377750166785352</c:v>
                </c:pt>
                <c:pt idx="351">
                  <c:v>4.6587844541978667</c:v>
                </c:pt>
                <c:pt idx="352">
                  <c:v>5.0186969582915122</c:v>
                </c:pt>
                <c:pt idx="353">
                  <c:v>5.2492774998965333</c:v>
                </c:pt>
                <c:pt idx="354">
                  <c:v>5.2412544590349563</c:v>
                </c:pt>
                <c:pt idx="355">
                  <c:v>4.8012282402030264</c:v>
                </c:pt>
                <c:pt idx="356">
                  <c:v>4.4873914244073152</c:v>
                </c:pt>
                <c:pt idx="357">
                  <c:v>4.0223873692942238</c:v>
                </c:pt>
                <c:pt idx="358">
                  <c:v>3.2936033166317147</c:v>
                </c:pt>
                <c:pt idx="359">
                  <c:v>2.8276393712334071</c:v>
                </c:pt>
                <c:pt idx="360">
                  <c:v>2.6399731186271129</c:v>
                </c:pt>
                <c:pt idx="361">
                  <c:v>2.5190825300298538</c:v>
                </c:pt>
                <c:pt idx="362">
                  <c:v>2.4029740106826041</c:v>
                </c:pt>
                <c:pt idx="363">
                  <c:v>2.5471487499353578</c:v>
                </c:pt>
                <c:pt idx="364">
                  <c:v>2.551140343720367</c:v>
                </c:pt>
                <c:pt idx="365">
                  <c:v>2.8741221669537684</c:v>
                </c:pt>
                <c:pt idx="366">
                  <c:v>2.8872553300485269</c:v>
                </c:pt>
                <c:pt idx="367">
                  <c:v>2.9838877595674065</c:v>
                </c:pt>
                <c:pt idx="368">
                  <c:v>2.9693175571316726</c:v>
                </c:pt>
                <c:pt idx="369">
                  <c:v>3.0122888120124331</c:v>
                </c:pt>
                <c:pt idx="370">
                  <c:v>3.1372912105839781</c:v>
                </c:pt>
                <c:pt idx="371">
                  <c:v>3.0820926808283522</c:v>
                </c:pt>
                <c:pt idx="372">
                  <c:v>3.1926029870613548</c:v>
                </c:pt>
                <c:pt idx="373">
                  <c:v>3.1279628034664784</c:v>
                </c:pt>
                <c:pt idx="374">
                  <c:v>3.2732504108984002</c:v>
                </c:pt>
                <c:pt idx="375">
                  <c:v>3.4343934987097695</c:v>
                </c:pt>
                <c:pt idx="376">
                  <c:v>3.4471878842100421</c:v>
                </c:pt>
                <c:pt idx="377">
                  <c:v>3.3125995287731524</c:v>
                </c:pt>
                <c:pt idx="378">
                  <c:v>3.2654778371360949</c:v>
                </c:pt>
                <c:pt idx="379">
                  <c:v>3.313746584435787</c:v>
                </c:pt>
                <c:pt idx="380">
                  <c:v>3.2945925174664987</c:v>
                </c:pt>
                <c:pt idx="381">
                  <c:v>3.4004466560138784</c:v>
                </c:pt>
                <c:pt idx="382">
                  <c:v>3.4902231795619105</c:v>
                </c:pt>
                <c:pt idx="383">
                  <c:v>3.589737170706484</c:v>
                </c:pt>
                <c:pt idx="384">
                  <c:v>3.7384732247374393</c:v>
                </c:pt>
                <c:pt idx="385">
                  <c:v>3.9423095512352515</c:v>
                </c:pt>
                <c:pt idx="386">
                  <c:v>4.2727462043703985</c:v>
                </c:pt>
                <c:pt idx="387">
                  <c:v>4.4267829934446858</c:v>
                </c:pt>
                <c:pt idx="388">
                  <c:v>4.3937966378121578</c:v>
                </c:pt>
                <c:pt idx="389">
                  <c:v>4.2702387507450865</c:v>
                </c:pt>
                <c:pt idx="390">
                  <c:v>4.2290290891545954</c:v>
                </c:pt>
                <c:pt idx="391">
                  <c:v>4.1666672956931698</c:v>
                </c:pt>
                <c:pt idx="392">
                  <c:v>4.1333487290211259</c:v>
                </c:pt>
                <c:pt idx="393">
                  <c:v>4.0878789976626235</c:v>
                </c:pt>
                <c:pt idx="394">
                  <c:v>4.2569790614036247</c:v>
                </c:pt>
                <c:pt idx="395">
                  <c:v>4.147473513684794</c:v>
                </c:pt>
                <c:pt idx="396">
                  <c:v>4.1054570337926792</c:v>
                </c:pt>
                <c:pt idx="397">
                  <c:v>4.224308470204968</c:v>
                </c:pt>
                <c:pt idx="398">
                  <c:v>4.4003128011219159</c:v>
                </c:pt>
                <c:pt idx="399">
                  <c:v>4.380547669722529</c:v>
                </c:pt>
                <c:pt idx="400">
                  <c:v>4.245682674600606</c:v>
                </c:pt>
                <c:pt idx="401">
                  <c:v>4.0146996083253823</c:v>
                </c:pt>
                <c:pt idx="402">
                  <c:v>3.9751826948243791</c:v>
                </c:pt>
                <c:pt idx="403">
                  <c:v>4.2292048585127304</c:v>
                </c:pt>
                <c:pt idx="404">
                  <c:v>4.3535725560312919</c:v>
                </c:pt>
                <c:pt idx="405">
                  <c:v>4.3134130942997126</c:v>
                </c:pt>
                <c:pt idx="406">
                  <c:v>4.221451240498447</c:v>
                </c:pt>
                <c:pt idx="407">
                  <c:v>4.180189464180704</c:v>
                </c:pt>
                <c:pt idx="408">
                  <c:v>4.118421517347965</c:v>
                </c:pt>
                <c:pt idx="409">
                  <c:v>4.305915680350207</c:v>
                </c:pt>
                <c:pt idx="410">
                  <c:v>4.273826127035508</c:v>
                </c:pt>
                <c:pt idx="411">
                  <c:v>4.137236241460216</c:v>
                </c:pt>
                <c:pt idx="412">
                  <c:v>4.0736502923737037</c:v>
                </c:pt>
                <c:pt idx="413">
                  <c:v>4.0434908711594657</c:v>
                </c:pt>
                <c:pt idx="414">
                  <c:v>4.054246356375323</c:v>
                </c:pt>
                <c:pt idx="415">
                  <c:v>4.0858436687831459</c:v>
                </c:pt>
                <c:pt idx="416">
                  <c:v>4.1377867753229296</c:v>
                </c:pt>
                <c:pt idx="417">
                  <c:v>4.0556132680208208</c:v>
                </c:pt>
                <c:pt idx="418">
                  <c:v>4.0005573854660348</c:v>
                </c:pt>
                <c:pt idx="419">
                  <c:v>4.0344491688631319</c:v>
                </c:pt>
                <c:pt idx="420">
                  <c:v>4.0362265123005825</c:v>
                </c:pt>
                <c:pt idx="421">
                  <c:v>4.1265483284596867</c:v>
                </c:pt>
                <c:pt idx="422">
                  <c:v>4.1394135971207771</c:v>
                </c:pt>
                <c:pt idx="423">
                  <c:v>4.0914305222097722</c:v>
                </c:pt>
                <c:pt idx="424">
                  <c:v>4.0639480667474652</c:v>
                </c:pt>
                <c:pt idx="425">
                  <c:v>4.0226562326593989</c:v>
                </c:pt>
                <c:pt idx="426">
                  <c:v>3.9951834227574086</c:v>
                </c:pt>
                <c:pt idx="427">
                  <c:v>3.9499731560150613</c:v>
                </c:pt>
                <c:pt idx="428">
                  <c:v>3.89734047105385</c:v>
                </c:pt>
                <c:pt idx="429">
                  <c:v>3.780099966337191</c:v>
                </c:pt>
                <c:pt idx="430">
                  <c:v>3.752107611238257</c:v>
                </c:pt>
                <c:pt idx="431">
                  <c:v>3.5204798672102307</c:v>
                </c:pt>
                <c:pt idx="432">
                  <c:v>3.1136961871259903</c:v>
                </c:pt>
                <c:pt idx="433">
                  <c:v>2.9629628827814702</c:v>
                </c:pt>
                <c:pt idx="434">
                  <c:v>2.9980036097838108</c:v>
                </c:pt>
                <c:pt idx="435">
                  <c:v>2.8751326263669728</c:v>
                </c:pt>
                <c:pt idx="436">
                  <c:v>2.9753430170215642</c:v>
                </c:pt>
                <c:pt idx="437">
                  <c:v>2.9535814162907554</c:v>
                </c:pt>
                <c:pt idx="438">
                  <c:v>2.8621911592367937</c:v>
                </c:pt>
                <c:pt idx="439">
                  <c:v>2.6646416284186571</c:v>
                </c:pt>
                <c:pt idx="440">
                  <c:v>2.5745441304649894</c:v>
                </c:pt>
                <c:pt idx="441">
                  <c:v>2.5841843518989358</c:v>
                </c:pt>
                <c:pt idx="442">
                  <c:v>2.5268390000923198</c:v>
                </c:pt>
                <c:pt idx="443">
                  <c:v>2.367599698371289</c:v>
                </c:pt>
                <c:pt idx="444">
                  <c:v>2.1965214548501302</c:v>
                </c:pt>
                <c:pt idx="445">
                  <c:v>2.051790868758598</c:v>
                </c:pt>
                <c:pt idx="446">
                  <c:v>2.1441316324815061</c:v>
                </c:pt>
                <c:pt idx="447">
                  <c:v>2.198262184687513</c:v>
                </c:pt>
                <c:pt idx="448">
                  <c:v>2.359839517967611</c:v>
                </c:pt>
                <c:pt idx="449">
                  <c:v>2.4646597619077393</c:v>
                </c:pt>
                <c:pt idx="450">
                  <c:v>2.4473360155956798</c:v>
                </c:pt>
                <c:pt idx="451">
                  <c:v>2.3875873147427598</c:v>
                </c:pt>
                <c:pt idx="452">
                  <c:v>2.4248504466767908</c:v>
                </c:pt>
                <c:pt idx="453">
                  <c:v>2.4769202055709223</c:v>
                </c:pt>
                <c:pt idx="454">
                  <c:v>2.4559494804991164</c:v>
                </c:pt>
                <c:pt idx="455">
                  <c:v>2.524645020352589</c:v>
                </c:pt>
                <c:pt idx="456">
                  <c:v>2.5856460334536626</c:v>
                </c:pt>
                <c:pt idx="457">
                  <c:v>2.675252</c:v>
                </c:pt>
                <c:pt idx="458">
                  <c:v>2.7368904692156564</c:v>
                </c:pt>
                <c:pt idx="459">
                  <c:v>2.6993359974868536</c:v>
                </c:pt>
                <c:pt idx="460">
                  <c:v>2.6827140658692898</c:v>
                </c:pt>
                <c:pt idx="461">
                  <c:v>2.6784999566715277</c:v>
                </c:pt>
                <c:pt idx="462">
                  <c:v>2.6817717196757545</c:v>
                </c:pt>
                <c:pt idx="463">
                  <c:v>2.7039666552680512</c:v>
                </c:pt>
                <c:pt idx="464">
                  <c:v>2.7278582251975552</c:v>
                </c:pt>
                <c:pt idx="465">
                  <c:v>2.7335691298622273</c:v>
                </c:pt>
                <c:pt idx="466">
                  <c:v>2.746949413337727</c:v>
                </c:pt>
                <c:pt idx="467">
                  <c:v>2.7485141887883793</c:v>
                </c:pt>
                <c:pt idx="468">
                  <c:v>2.7150583673936732</c:v>
                </c:pt>
                <c:pt idx="469">
                  <c:v>2.7402811999031345</c:v>
                </c:pt>
                <c:pt idx="470">
                  <c:v>2.7822977531226982</c:v>
                </c:pt>
                <c:pt idx="471">
                  <c:v>2.742298788361698</c:v>
                </c:pt>
                <c:pt idx="472">
                  <c:v>2.7413801884336459</c:v>
                </c:pt>
                <c:pt idx="473">
                  <c:v>2.7455706265915327</c:v>
                </c:pt>
                <c:pt idx="474">
                  <c:v>2.7398568833801624</c:v>
                </c:pt>
                <c:pt idx="475">
                  <c:v>2.7576484628370603</c:v>
                </c:pt>
                <c:pt idx="476">
                  <c:v>2.7846514824996289</c:v>
                </c:pt>
                <c:pt idx="477">
                  <c:v>2.8023707090755634</c:v>
                </c:pt>
                <c:pt idx="478">
                  <c:v>2.8190648776736786</c:v>
                </c:pt>
                <c:pt idx="479">
                  <c:v>2.8344233156109633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22144"/>
        <c:axId val="277222704"/>
      </c:lineChart>
      <c:dateAx>
        <c:axId val="27722214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2270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277222704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222144"/>
        <c:crosses val="autoZero"/>
        <c:crossBetween val="between"/>
        <c:majorUnit val="0.5"/>
      </c:valAx>
      <c:dateAx>
        <c:axId val="2772232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77223824"/>
        <c:crosses val="autoZero"/>
        <c:auto val="1"/>
        <c:lblOffset val="100"/>
        <c:baseTimeUnit val="months"/>
      </c:dateAx>
      <c:valAx>
        <c:axId val="2772238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772232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14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58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2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02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22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2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02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24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4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94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3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98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1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14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58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22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82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5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February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February 2017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C41*$B$521/B41</f>
        <v>2.1557624963503645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2.2221356358381503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2.2627362746781117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2.3336470963172804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2.4989368095238094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2.7653634293628806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2.8621145643835617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2.9475326729986429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2.9362038844086018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2.9828662473404255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3.0028533815789475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3.1200624525357603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3.1198711974358968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3.148351415189873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3.1904377453183517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3.1649224697156977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3.1309442545899633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3.1183350157575758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3.0820548983050844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3.0451601394230772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3.0284811704410011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2.9681778748524206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3.0310675070093454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3.1075280092592594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3.2021793211009166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3.3006570227272722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3.352686652370203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3.3037388686868683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3.2598715228539574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3.2202668154696128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3.1077132568306007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3.1450070889370925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3.1014956240601501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3.0941469464668088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3.0861566012793178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3.0996623698193413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3.0923973644067795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3.0130104730728617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2.8789843442449841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2.8210763747368421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2.8353239916579773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2.9315027113402059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2.8914352923076923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2.8455437645854658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2.8730248720573179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2.9085840142711521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2.9787990938775506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2.8805197195496417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2.8048260980592441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2.7521513367346939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2.6448458572884808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2.865742429149797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2.8222004374999998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2.8337108531187121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2.7978961603206405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2.8041411588411589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2.810348836653386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2.7774036051587303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2.7667477863501482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2.7393051637080861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2.8041960881488737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2.7833935087719297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2.7112337667638484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2.6960095856727975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C105*$B$521/B105</f>
        <v>2.6931581874396135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2.6785491186113788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2.6518440749279542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2.7728111992337161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2.7765224469914038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2.7520209990485252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2.7375221101614438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2.7207646180094787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2.6971429479659412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2.6359959134524926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2.6167988670411981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2.6529682112149526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2.6571261884328354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2.6156529711627905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2.5768009415041782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2.5675004355885078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2.616940516188714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2.6725313695852533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2.7408863559633021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2.7350580767123285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2.620718798908098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2.3050971668185962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2.0739156681943172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2.0096924471021156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1.9750504623853207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1.8830473199268736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1.7431258484018264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1.8038921715328466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1.8350543581818177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1.8007153230490014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1.8328273894927534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1.8526455794223824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1.9631746068222617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1.9670667459749551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1.9491769269162207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1.9513581384205858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1.9699377557522124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1.9827646555066081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2.0290137188049209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2.0478987734033245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2.0641650741063642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2.0651476573913046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2.0833705979202772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2.0628746487889273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2.0094698362068963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1.9576988846815835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1.9317063381974249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1.9451601945392492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1.948503009361702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1.9009452694915254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1.8640876877637129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1.8439487210084033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1.8321483966527194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1.8016075646371976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1.811848749792186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1.8563998309859153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1.897074524752475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1.8948486578947368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1.9214981702127656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1.9986584695369616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1.9613395860953917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1.8999468589846895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1.8781586152610439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1.8703166168674694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C169*$B$521/B169</f>
        <v>1.9538310721153844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1.9970361818181817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2.0162469261318505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2.1857242137767221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2.3240454180392156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2.0365608562499999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1.9492412083981336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1.9314495267649341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1.8982070395042601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1.8320257505773674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1.8423062605363985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2.234947196048632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2.451874778867924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2.6274515682158914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2.5649625355272998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2.4753790923994035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2.3320994164810687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2.1456780934718096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1.9772831038575667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1.94579222353812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1.9314174085545719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2.004704539705882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1.8978197488986781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1.9583754846266468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1.9989797693430658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2.0316463002915448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2.075938595065312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1.9851547959479019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1.8884161532899493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1.8631960144300146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1.8582534133716748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1.891024218077475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1.9341374044380812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1.9634592391149175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1.9613437992882561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1.9467635696022727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1.959922980864635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1.9809070571630203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1.9564364940182968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1.9073746057624736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1.8665109411764707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1.8540695415793149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1.8855477697138867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1.8738995048678719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1.8670087836338418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1.8504915232155232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1.815836435986159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1.7935321878453039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1.8567080455172413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2.040165092032967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1.9894371095890409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1.8285310403280928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1.8085106274777851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1.8501663694614858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1.841816736913664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1.8355910013586954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1.820274033898305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1.82030200540906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1.8256822237196764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1.8396262456375838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1.8391994306764901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1.8330671244979921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1.8428369038718291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1.8098833351099266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C233*$B$521/B233</f>
        <v>1.7807458843853821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1.7598504546056994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1.756358687830688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1.7751432727272727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1.8069464641683102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1.7937799475065617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1.7594391874180866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1.7639688096795292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1.7839842050947095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1.7729749381107491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1.7786080936890047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1.7921565042235215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1.8065553910795087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1.8030588322580643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1.8569083125401931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1.9936246316463802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1.9866792877237849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1.8707257319719208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1.8282845044585985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1.8647755865139948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1.9579199936588458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2.0412183982300882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2.0347873383742909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2.008193587680704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1.9768514441656206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1.9563257107075767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1.8772029023779724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1.8500789643527202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1.8256554796747966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1.7871936367041197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1.7514876072319201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1.7683816106965171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1.7564227791563272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1.7879210068111455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1.7992948818800247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1.6744823362175523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1.6874818765432098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1.6332413876543208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1.6016011024691355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1.6056455450061649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1.6046978585485856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1.5607467457002457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1.5389741654411762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1.5042275116279067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1.5286860721712539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1.5472935070164733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1.5201219280926264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1.4445984221411192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1.4330752119004249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1.4212193673345475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1.4766380667475727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1.5874906196503915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1.5777120518072287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1.5791824265060244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1.6428328038392321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1.7119349994015558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1.7673413170441001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1.7830633051754907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1.8306164999999999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1.8682120995260665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1.9549643425871235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2.0976711423529411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2.1110969228070178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2.030923864248098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C297*$B$521/B297</f>
        <v>2.0245135747663547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2.0141742520325203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2.0267161250723795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2.0719427052692527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2.3016276578341013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2.2976570523289244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2.2712815510907003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2.1877929152348221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2.1183443781321185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2.069151377272727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1.9390743770584895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1.9676014081632651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2.0594865831923292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2.0356208238604392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1.8918434329199547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1.9124817249154451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2.0488651824817516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1.8553545608108106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1.7312647312676055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1.607035003382187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1.5795978052898143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1.5796780584269658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1.6819109579831932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1.7819498036809815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1.7745251866295262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1.747715530066815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1.7614598766666665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1.7985004210526316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1.9048671692477874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1.969360796909492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1.9096238236914598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1.917213320132013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1.9890159561883898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2.1988668779956422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2.2669515910821096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2.0424564006550217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1.9363765565882998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1.8982689939923538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1.9066845781164943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1.9645640487804878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1.9265483209076175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1.9550337382368848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1.9552963264864864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1.9605524420485172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2.0320530982286633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2.0682273186930904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2.125119742383752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2.2037731184631797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2.264439538788523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2.2108239502382214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2.244626894764675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2.3647075718816071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2.4652559399367755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2.7299340398322851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2.7336697099634839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2.5579610839853939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2.4953455812108563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2.571172551195426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2.7982235642154323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2.8878439950955084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2.7721484574380164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2.8853237865255545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2.9711904540790148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3.1117057623661397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C361*$B$521/B361</f>
        <v>3.460798296026157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3.7942461526870916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3.1702347329631495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3.0097516105502273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3.0218184660311085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3.0299120639418256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3.1271122118177264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3.3176693652217235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3.5122131173373075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3.5045994772051539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3.5290268206998525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3.6468611334641805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3.3495106637080863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3.0455268857850419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3.0745898905940594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3.1369550100935499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2.9810046064383564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2.9738502156924187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3.1709950284478383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3.3592360437873956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3.301080272544799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3.3069949769342863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3.3724242062012588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3.372090085569686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3.4564666820908476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3.5874331092308429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3.9309651673828694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3.856232104424318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3.8051924224928597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3.8754864632064954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4.4377750166785352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4.6587844541978667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5.0186969582915122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5.2492774998965333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5.2412544590349563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4.8012282402030264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4.4873914244073152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4.0223873692942238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3.2936033166317147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2.8276393712334071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2.6399731186271129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2.5190825300298538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2.4029740106826041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2.5471487499353578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2.551140343720367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2.8741221669537684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2.8872553300485269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2.9838877595674065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2.9693175571316726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3.0122888120124331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3.1372912105839781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3.0820926808283522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3.1926029870613548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3.1279628034664784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3.2732504108984002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3.4343934987097695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3.4471878842100421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3.3125995287731524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3.2654778371360949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3.313746584435787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3.2945925174664987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3.4004466560138784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3.4902231795619105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3.589737170706484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C425*$B$521/B425</f>
        <v>3.7384732247374393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3.9423095512352515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4.2727462043703985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4.4267829934446858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4.3937966378121578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4.2702387507450865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4.2290290891545954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4.1666672956931698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4.1333487290211259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4.0878789976626235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4.2569790614036247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4.147473513684794</v>
      </c>
    </row>
    <row r="437" spans="1:4" x14ac:dyDescent="0.2">
      <c r="A437" s="13">
        <v>40909</v>
      </c>
      <c r="B437" s="26">
        <v>2.2786</v>
      </c>
      <c r="C437" s="12">
        <v>3.8325999999999998</v>
      </c>
      <c r="D437" s="12">
        <f t="shared" si="6"/>
        <v>4.1054570337926792</v>
      </c>
    </row>
    <row r="438" spans="1:4" x14ac:dyDescent="0.2">
      <c r="A438" s="13">
        <v>40940</v>
      </c>
      <c r="B438" s="26">
        <v>2.2837700000000001</v>
      </c>
      <c r="C438" s="12">
        <v>3.9525000000000001</v>
      </c>
      <c r="D438" s="12">
        <f t="shared" si="6"/>
        <v>4.224308470204968</v>
      </c>
    </row>
    <row r="439" spans="1:4" x14ac:dyDescent="0.2">
      <c r="A439" s="13">
        <v>40969</v>
      </c>
      <c r="B439" s="26">
        <v>2.2889400000000002</v>
      </c>
      <c r="C439" s="12">
        <v>4.1265000000000001</v>
      </c>
      <c r="D439" s="12">
        <f t="shared" si="6"/>
        <v>4.4003128011219159</v>
      </c>
    </row>
    <row r="440" spans="1:4" x14ac:dyDescent="0.2">
      <c r="A440" s="13">
        <v>41000</v>
      </c>
      <c r="B440" s="26">
        <v>2.2928600000000001</v>
      </c>
      <c r="C440" s="12">
        <v>4.1150000000000002</v>
      </c>
      <c r="D440" s="12">
        <f t="shared" si="6"/>
        <v>4.380547669722529</v>
      </c>
    </row>
    <row r="441" spans="1:4" x14ac:dyDescent="0.2">
      <c r="A441" s="13">
        <v>41030</v>
      </c>
      <c r="B441" s="26">
        <v>2.28722</v>
      </c>
      <c r="C441" s="12">
        <v>3.9784999999999999</v>
      </c>
      <c r="D441" s="12">
        <f t="shared" si="6"/>
        <v>4.245682674600606</v>
      </c>
    </row>
    <row r="442" spans="1:4" x14ac:dyDescent="0.2">
      <c r="A442" s="13">
        <v>41061</v>
      </c>
      <c r="B442" s="26">
        <v>2.2850600000000001</v>
      </c>
      <c r="C442" s="12">
        <v>3.7585000000000002</v>
      </c>
      <c r="D442" s="12">
        <f t="shared" si="6"/>
        <v>4.0146996083253823</v>
      </c>
    </row>
    <row r="443" spans="1:4" x14ac:dyDescent="0.2">
      <c r="A443" s="13">
        <v>41091</v>
      </c>
      <c r="B443" s="26">
        <v>2.2847499999999998</v>
      </c>
      <c r="C443" s="12">
        <v>3.7210000000000001</v>
      </c>
      <c r="D443" s="12">
        <f t="shared" si="6"/>
        <v>3.9751826948243791</v>
      </c>
    </row>
    <row r="444" spans="1:4" x14ac:dyDescent="0.2">
      <c r="A444" s="13">
        <v>41122</v>
      </c>
      <c r="B444" s="26">
        <v>2.2984399999999998</v>
      </c>
      <c r="C444" s="12">
        <v>3.9824999999999999</v>
      </c>
      <c r="D444" s="12">
        <f t="shared" si="6"/>
        <v>4.2292048585127304</v>
      </c>
    </row>
    <row r="445" spans="1:4" x14ac:dyDescent="0.2">
      <c r="A445" s="13">
        <v>41153</v>
      </c>
      <c r="B445" s="26">
        <v>2.3098700000000001</v>
      </c>
      <c r="C445" s="12">
        <v>4.12</v>
      </c>
      <c r="D445" s="12">
        <f t="shared" si="6"/>
        <v>4.3535725560312919</v>
      </c>
    </row>
    <row r="446" spans="1:4" x14ac:dyDescent="0.2">
      <c r="A446" s="13">
        <v>41183</v>
      </c>
      <c r="B446" s="26">
        <v>2.3165499999999999</v>
      </c>
      <c r="C446" s="12">
        <v>4.0937999999999999</v>
      </c>
      <c r="D446" s="12">
        <f t="shared" si="6"/>
        <v>4.3134130942997126</v>
      </c>
    </row>
    <row r="447" spans="1:4" x14ac:dyDescent="0.2">
      <c r="A447" s="13">
        <v>41214</v>
      </c>
      <c r="B447" s="26">
        <v>2.3127800000000001</v>
      </c>
      <c r="C447" s="12">
        <v>4</v>
      </c>
      <c r="D447" s="12">
        <f t="shared" si="6"/>
        <v>4.221451240498447</v>
      </c>
    </row>
    <row r="448" spans="1:4" x14ac:dyDescent="0.2">
      <c r="A448" s="19">
        <v>41244</v>
      </c>
      <c r="B448" s="26">
        <v>2.3127200000000001</v>
      </c>
      <c r="C448" s="12">
        <v>3.9607999999999999</v>
      </c>
      <c r="D448" s="12">
        <f t="shared" si="6"/>
        <v>4.180189464180704</v>
      </c>
    </row>
    <row r="449" spans="1:4" x14ac:dyDescent="0.2">
      <c r="A449" s="13">
        <v>41275</v>
      </c>
      <c r="B449" s="26">
        <v>2.3164099999999999</v>
      </c>
      <c r="C449" s="12">
        <v>3.9085000000000001</v>
      </c>
      <c r="D449" s="12">
        <f t="shared" si="6"/>
        <v>4.118421517347965</v>
      </c>
    </row>
    <row r="450" spans="1:4" x14ac:dyDescent="0.2">
      <c r="A450" s="13">
        <v>41306</v>
      </c>
      <c r="B450" s="26">
        <v>2.33005</v>
      </c>
      <c r="C450" s="12">
        <v>4.1105</v>
      </c>
      <c r="D450" s="12">
        <f t="shared" si="6"/>
        <v>4.305915680350207</v>
      </c>
    </row>
    <row r="451" spans="1:4" x14ac:dyDescent="0.2">
      <c r="A451" s="13">
        <v>41334</v>
      </c>
      <c r="B451" s="26">
        <v>2.3231299999999999</v>
      </c>
      <c r="C451" s="12">
        <v>4.0677500000000002</v>
      </c>
      <c r="D451" s="12">
        <f t="shared" si="6"/>
        <v>4.273826127035508</v>
      </c>
    </row>
    <row r="452" spans="1:4" x14ac:dyDescent="0.2">
      <c r="A452" s="13">
        <v>41365</v>
      </c>
      <c r="B452" s="26">
        <v>2.3185600000000002</v>
      </c>
      <c r="C452" s="12">
        <v>3.93</v>
      </c>
      <c r="D452" s="12">
        <f t="shared" si="6"/>
        <v>4.137236241460216</v>
      </c>
    </row>
    <row r="453" spans="1:4" x14ac:dyDescent="0.2">
      <c r="A453" s="13">
        <v>41395</v>
      </c>
      <c r="B453" s="26">
        <v>2.3189500000000001</v>
      </c>
      <c r="C453" s="12">
        <v>3.87025</v>
      </c>
      <c r="D453" s="12">
        <f t="shared" si="6"/>
        <v>4.0736502923737037</v>
      </c>
    </row>
    <row r="454" spans="1:4" x14ac:dyDescent="0.2">
      <c r="A454" s="13">
        <v>41426</v>
      </c>
      <c r="B454" s="26">
        <v>2.3235700000000001</v>
      </c>
      <c r="C454" s="12">
        <v>3.8492500000000001</v>
      </c>
      <c r="D454" s="12">
        <f t="shared" si="6"/>
        <v>4.0434908711594657</v>
      </c>
    </row>
    <row r="455" spans="1:4" x14ac:dyDescent="0.2">
      <c r="A455" s="13">
        <v>41456</v>
      </c>
      <c r="B455" s="26">
        <v>2.3274900000000001</v>
      </c>
      <c r="C455" s="12">
        <v>3.8660000000000001</v>
      </c>
      <c r="D455" s="12">
        <f t="shared" si="6"/>
        <v>4.054246356375323</v>
      </c>
    </row>
    <row r="456" spans="1:4" x14ac:dyDescent="0.2">
      <c r="A456" s="13">
        <v>41487</v>
      </c>
      <c r="B456" s="26">
        <v>2.33249</v>
      </c>
      <c r="C456" s="12">
        <v>3.9045000000000001</v>
      </c>
      <c r="D456" s="12">
        <f t="shared" si="6"/>
        <v>4.0858436687831459</v>
      </c>
    </row>
    <row r="457" spans="1:4" x14ac:dyDescent="0.2">
      <c r="A457" s="13">
        <v>41518</v>
      </c>
      <c r="B457" s="26">
        <v>2.3364199999999999</v>
      </c>
      <c r="C457" s="12">
        <v>3.9607999999999999</v>
      </c>
      <c r="D457" s="12">
        <f t="shared" si="6"/>
        <v>4.1377867753229296</v>
      </c>
    </row>
    <row r="458" spans="1:4" x14ac:dyDescent="0.2">
      <c r="A458" s="13">
        <v>41548</v>
      </c>
      <c r="B458" s="26">
        <v>2.33799</v>
      </c>
      <c r="C458" s="12">
        <v>3.8847499999999999</v>
      </c>
      <c r="D458" s="12">
        <f t="shared" si="6"/>
        <v>4.0556132680208208</v>
      </c>
    </row>
    <row r="459" spans="1:4" x14ac:dyDescent="0.2">
      <c r="A459" s="13">
        <v>41579</v>
      </c>
      <c r="B459" s="26">
        <v>2.3420999999999998</v>
      </c>
      <c r="C459" s="12">
        <v>3.8387500000000001</v>
      </c>
      <c r="D459" s="12">
        <f t="shared" si="6"/>
        <v>4.0005573854660348</v>
      </c>
    </row>
    <row r="460" spans="1:4" x14ac:dyDescent="0.2">
      <c r="A460" s="19">
        <v>41609</v>
      </c>
      <c r="B460" s="26">
        <v>2.3484699999999998</v>
      </c>
      <c r="C460" s="12">
        <v>3.8818000000000001</v>
      </c>
      <c r="D460" s="12">
        <f t="shared" si="6"/>
        <v>4.0344491688631319</v>
      </c>
    </row>
    <row r="461" spans="1:4" x14ac:dyDescent="0.2">
      <c r="A461" s="13">
        <v>41640</v>
      </c>
      <c r="B461" s="26">
        <v>2.3543599999999998</v>
      </c>
      <c r="C461" s="12">
        <v>3.8932500000000001</v>
      </c>
      <c r="D461" s="12">
        <f t="shared" si="6"/>
        <v>4.0362265123005825</v>
      </c>
    </row>
    <row r="462" spans="1:4" x14ac:dyDescent="0.2">
      <c r="A462" s="13">
        <v>41671</v>
      </c>
      <c r="B462" s="26">
        <v>2.3562099999999999</v>
      </c>
      <c r="C462" s="12">
        <v>3.9834999999999998</v>
      </c>
      <c r="D462" s="12">
        <f t="shared" si="6"/>
        <v>4.1265483284596867</v>
      </c>
    </row>
    <row r="463" spans="1:4" x14ac:dyDescent="0.2">
      <c r="A463" s="13">
        <v>41699</v>
      </c>
      <c r="B463" s="26">
        <v>2.3589699999999998</v>
      </c>
      <c r="C463" s="12">
        <v>4.0006000000000004</v>
      </c>
      <c r="D463" s="12">
        <f t="shared" si="6"/>
        <v>4.1394135971207771</v>
      </c>
    </row>
    <row r="464" spans="1:4" x14ac:dyDescent="0.2">
      <c r="A464" s="13">
        <v>41730</v>
      </c>
      <c r="B464" s="26">
        <v>2.3649499999999999</v>
      </c>
      <c r="C464" s="12">
        <v>3.9642499999999998</v>
      </c>
      <c r="D464" s="12">
        <f t="shared" si="6"/>
        <v>4.0914305222097722</v>
      </c>
    </row>
    <row r="465" spans="1:4" x14ac:dyDescent="0.2">
      <c r="A465" s="13">
        <v>41760</v>
      </c>
      <c r="B465" s="26">
        <v>2.3680300000000001</v>
      </c>
      <c r="C465" s="12">
        <v>3.9427500000000002</v>
      </c>
      <c r="D465" s="12">
        <f t="shared" si="6"/>
        <v>4.0639480667474652</v>
      </c>
    </row>
    <row r="466" spans="1:4" x14ac:dyDescent="0.2">
      <c r="A466" s="13">
        <v>41791</v>
      </c>
      <c r="B466" s="26">
        <v>2.3701599999999998</v>
      </c>
      <c r="C466" s="12">
        <v>3.9062000000000001</v>
      </c>
      <c r="D466" s="12">
        <f t="shared" si="6"/>
        <v>4.0226562326593989</v>
      </c>
    </row>
    <row r="467" spans="1:4" x14ac:dyDescent="0.2">
      <c r="A467" s="13">
        <v>41821</v>
      </c>
      <c r="B467" s="26">
        <v>2.3725900000000002</v>
      </c>
      <c r="C467" s="12">
        <v>3.8835000000000002</v>
      </c>
      <c r="D467" s="12">
        <f t="shared" si="6"/>
        <v>3.9951834227574086</v>
      </c>
    </row>
    <row r="468" spans="1:4" x14ac:dyDescent="0.2">
      <c r="A468" s="13">
        <v>41852</v>
      </c>
      <c r="B468" s="26">
        <v>2.3716300000000001</v>
      </c>
      <c r="C468" s="12">
        <v>3.8380000000000001</v>
      </c>
      <c r="D468" s="12">
        <f t="shared" si="6"/>
        <v>3.9499731560150613</v>
      </c>
    </row>
    <row r="469" spans="1:4" x14ac:dyDescent="0.2">
      <c r="A469" s="13">
        <v>41883</v>
      </c>
      <c r="B469" s="26">
        <v>2.3751000000000002</v>
      </c>
      <c r="C469" s="12">
        <v>3.7924000000000002</v>
      </c>
      <c r="D469" s="12">
        <f t="shared" si="6"/>
        <v>3.89734047105385</v>
      </c>
    </row>
    <row r="470" spans="1:4" x14ac:dyDescent="0.2">
      <c r="A470" s="13">
        <v>41913</v>
      </c>
      <c r="B470" s="26">
        <v>2.3765100000000001</v>
      </c>
      <c r="C470" s="12">
        <v>3.6804999999999999</v>
      </c>
      <c r="D470" s="12">
        <f t="shared" si="6"/>
        <v>3.780099966337191</v>
      </c>
    </row>
    <row r="471" spans="1:4" x14ac:dyDescent="0.2">
      <c r="A471" s="13">
        <v>41944</v>
      </c>
      <c r="B471" s="26">
        <v>2.3726099999999999</v>
      </c>
      <c r="C471" s="12">
        <v>3.6472500000000001</v>
      </c>
      <c r="D471" s="12">
        <f t="shared" si="6"/>
        <v>3.752107611238257</v>
      </c>
    </row>
    <row r="472" spans="1:4" x14ac:dyDescent="0.2">
      <c r="A472" s="19">
        <v>41974</v>
      </c>
      <c r="B472" s="26">
        <v>2.3646400000000001</v>
      </c>
      <c r="C472" s="12">
        <v>3.4106000000000001</v>
      </c>
      <c r="D472" s="12">
        <f t="shared" si="6"/>
        <v>3.5204798672102307</v>
      </c>
    </row>
    <row r="473" spans="1:4" x14ac:dyDescent="0.2">
      <c r="A473" s="13">
        <v>42005</v>
      </c>
      <c r="B473" s="26">
        <v>2.3495400000000002</v>
      </c>
      <c r="C473" s="12">
        <v>2.9972500000000002</v>
      </c>
      <c r="D473" s="12">
        <f t="shared" si="6"/>
        <v>3.1136961871259903</v>
      </c>
    </row>
    <row r="474" spans="1:4" x14ac:dyDescent="0.2">
      <c r="A474" s="13">
        <v>42036</v>
      </c>
      <c r="B474" s="26">
        <v>2.3541500000000002</v>
      </c>
      <c r="C474" s="12">
        <v>2.8577499999999998</v>
      </c>
      <c r="D474" s="12">
        <f t="shared" si="6"/>
        <v>2.9629628827814702</v>
      </c>
    </row>
    <row r="475" spans="1:4" x14ac:dyDescent="0.2">
      <c r="A475" s="13">
        <v>42064</v>
      </c>
      <c r="B475" s="26">
        <v>2.35859</v>
      </c>
      <c r="C475" s="12">
        <v>2.8969999999999998</v>
      </c>
      <c r="D475" s="12">
        <f t="shared" si="6"/>
        <v>2.9980036097838108</v>
      </c>
    </row>
    <row r="476" spans="1:4" x14ac:dyDescent="0.2">
      <c r="A476" s="13">
        <v>42095</v>
      </c>
      <c r="B476" s="26">
        <v>2.3619699999999999</v>
      </c>
      <c r="C476" s="12">
        <v>2.7822499999999999</v>
      </c>
      <c r="D476" s="12">
        <f t="shared" si="6"/>
        <v>2.8751326263669728</v>
      </c>
    </row>
    <row r="477" spans="1:4" x14ac:dyDescent="0.2">
      <c r="A477" s="13">
        <v>42125</v>
      </c>
      <c r="B477" s="26">
        <v>2.36876</v>
      </c>
      <c r="C477" s="12">
        <v>2.8875000000000002</v>
      </c>
      <c r="D477" s="12">
        <f t="shared" si="6"/>
        <v>2.9753430170215642</v>
      </c>
    </row>
    <row r="478" spans="1:4" x14ac:dyDescent="0.2">
      <c r="A478" s="13">
        <v>42156</v>
      </c>
      <c r="B478" s="26">
        <v>2.3742299999999998</v>
      </c>
      <c r="C478" s="12">
        <v>2.8730000000000002</v>
      </c>
      <c r="D478" s="12">
        <f t="shared" si="6"/>
        <v>2.9535814162907554</v>
      </c>
    </row>
    <row r="479" spans="1:4" x14ac:dyDescent="0.2">
      <c r="A479" s="13">
        <v>42186</v>
      </c>
      <c r="B479" s="26">
        <v>2.3773399999999998</v>
      </c>
      <c r="C479" s="12">
        <v>2.78775</v>
      </c>
      <c r="D479" s="12">
        <f t="shared" si="6"/>
        <v>2.8621911592367937</v>
      </c>
    </row>
    <row r="480" spans="1:4" x14ac:dyDescent="0.2">
      <c r="A480" s="19">
        <v>42217</v>
      </c>
      <c r="B480" s="26">
        <v>2.37703</v>
      </c>
      <c r="C480" s="12">
        <v>2.5950000000000002</v>
      </c>
      <c r="D480" s="12">
        <f t="shared" si="6"/>
        <v>2.6646416284186571</v>
      </c>
    </row>
    <row r="481" spans="1:5" x14ac:dyDescent="0.2">
      <c r="A481" s="13">
        <v>42248</v>
      </c>
      <c r="B481" s="26">
        <v>2.3748900000000002</v>
      </c>
      <c r="C481" s="12">
        <v>2.5049999999999999</v>
      </c>
      <c r="D481" s="12">
        <f t="shared" si="6"/>
        <v>2.5745441304649894</v>
      </c>
    </row>
    <row r="482" spans="1:5" x14ac:dyDescent="0.2">
      <c r="A482" s="13">
        <v>42278</v>
      </c>
      <c r="B482" s="26">
        <v>2.3794900000000001</v>
      </c>
      <c r="C482" s="12">
        <v>2.51925</v>
      </c>
      <c r="D482" s="12">
        <f t="shared" si="6"/>
        <v>2.5841843518989358</v>
      </c>
    </row>
    <row r="483" spans="1:5" x14ac:dyDescent="0.2">
      <c r="A483" s="13">
        <v>42309</v>
      </c>
      <c r="B483" s="26">
        <v>2.3830200000000001</v>
      </c>
      <c r="C483" s="12">
        <v>2.4670000000000001</v>
      </c>
      <c r="D483" s="12">
        <f t="shared" si="6"/>
        <v>2.5268390000923198</v>
      </c>
    </row>
    <row r="484" spans="1:5" x14ac:dyDescent="0.2">
      <c r="A484" s="13">
        <v>42339</v>
      </c>
      <c r="B484" s="26">
        <v>2.3804099999999999</v>
      </c>
      <c r="C484" s="12">
        <v>2.3090000000000002</v>
      </c>
      <c r="D484" s="12">
        <f t="shared" si="6"/>
        <v>2.367599698371289</v>
      </c>
    </row>
    <row r="485" spans="1:5" x14ac:dyDescent="0.2">
      <c r="A485" s="13">
        <v>42370</v>
      </c>
      <c r="B485" s="26">
        <v>2.3810699999999998</v>
      </c>
      <c r="C485" s="12">
        <v>2.1427499999999999</v>
      </c>
      <c r="D485" s="12">
        <f t="shared" si="6"/>
        <v>2.1965214548501302</v>
      </c>
    </row>
    <row r="486" spans="1:5" x14ac:dyDescent="0.2">
      <c r="A486" s="13">
        <v>42401</v>
      </c>
      <c r="B486" s="26">
        <v>2.3770699999999998</v>
      </c>
      <c r="C486" s="12">
        <v>1.9982</v>
      </c>
      <c r="D486" s="12">
        <f t="shared" si="6"/>
        <v>2.051790868758598</v>
      </c>
    </row>
    <row r="487" spans="1:5" x14ac:dyDescent="0.2">
      <c r="A487" s="13">
        <v>42430</v>
      </c>
      <c r="B487" s="26">
        <v>2.3792</v>
      </c>
      <c r="C487" s="12">
        <v>2.09</v>
      </c>
      <c r="D487" s="12">
        <f t="shared" si="6"/>
        <v>2.1441316324815061</v>
      </c>
    </row>
    <row r="488" spans="1:5" x14ac:dyDescent="0.2">
      <c r="A488" s="19">
        <v>42461</v>
      </c>
      <c r="B488" s="26">
        <v>2.3889</v>
      </c>
      <c r="C488" s="12">
        <v>2.1515</v>
      </c>
      <c r="D488" s="12">
        <f t="shared" si="6"/>
        <v>2.198262184687513</v>
      </c>
    </row>
    <row r="489" spans="1:5" x14ac:dyDescent="0.2">
      <c r="A489" s="13">
        <v>42491</v>
      </c>
      <c r="B489" s="26">
        <v>2.3940299999999999</v>
      </c>
      <c r="C489" s="12">
        <v>2.3146</v>
      </c>
      <c r="D489" s="12">
        <f t="shared" ref="D489:D520" si="7">C489*$B$521/B489</f>
        <v>2.359839517967611</v>
      </c>
    </row>
    <row r="490" spans="1:5" x14ac:dyDescent="0.2">
      <c r="A490" s="13">
        <v>42522</v>
      </c>
      <c r="B490" s="26">
        <v>2.39907</v>
      </c>
      <c r="C490" s="12">
        <v>2.4224999999999999</v>
      </c>
      <c r="D490" s="12">
        <f t="shared" si="7"/>
        <v>2.4646597619077393</v>
      </c>
    </row>
    <row r="491" spans="1:5" x14ac:dyDescent="0.2">
      <c r="A491" s="13">
        <v>42552</v>
      </c>
      <c r="B491" s="26">
        <v>2.3980999999999999</v>
      </c>
      <c r="C491" s="12">
        <v>2.4045000000000001</v>
      </c>
      <c r="D491" s="12">
        <f t="shared" si="7"/>
        <v>2.4473360155956798</v>
      </c>
    </row>
    <row r="492" spans="1:5" x14ac:dyDescent="0.2">
      <c r="A492" s="13">
        <v>42583</v>
      </c>
      <c r="B492" s="26">
        <v>2.4030100000000001</v>
      </c>
      <c r="C492" s="12">
        <v>2.3506</v>
      </c>
      <c r="D492" s="12">
        <f t="shared" si="7"/>
        <v>2.3875873147427598</v>
      </c>
    </row>
    <row r="493" spans="1:5" x14ac:dyDescent="0.2">
      <c r="A493" s="13">
        <v>42614</v>
      </c>
      <c r="B493" s="26">
        <v>2.4100199999999998</v>
      </c>
      <c r="C493" s="12">
        <v>2.39425</v>
      </c>
      <c r="D493" s="12">
        <f t="shared" si="7"/>
        <v>2.4248504466767908</v>
      </c>
    </row>
    <row r="494" spans="1:5" x14ac:dyDescent="0.2">
      <c r="A494" s="13">
        <v>42644</v>
      </c>
      <c r="B494" s="26">
        <v>2.4186299999999998</v>
      </c>
      <c r="C494" s="12">
        <v>2.4544000000000001</v>
      </c>
      <c r="D494" s="12">
        <f t="shared" si="7"/>
        <v>2.4769202055709223</v>
      </c>
    </row>
    <row r="495" spans="1:5" x14ac:dyDescent="0.2">
      <c r="A495" s="13">
        <v>42675</v>
      </c>
      <c r="B495" s="26">
        <v>2.4234800000000001</v>
      </c>
      <c r="C495" s="12">
        <v>2.4384999999999999</v>
      </c>
      <c r="D495" s="12">
        <f t="shared" si="7"/>
        <v>2.4559494804991164</v>
      </c>
      <c r="E495" s="10" t="s">
        <v>182</v>
      </c>
    </row>
    <row r="496" spans="1:5" x14ac:dyDescent="0.2">
      <c r="A496" s="19">
        <v>42705</v>
      </c>
      <c r="B496" s="26">
        <v>2.4266632222000002</v>
      </c>
      <c r="C496" s="12">
        <v>2.5099999999999998</v>
      </c>
      <c r="D496" s="12">
        <f t="shared" si="7"/>
        <v>2.524645020352589</v>
      </c>
      <c r="E496" s="10" t="s">
        <v>183</v>
      </c>
    </row>
    <row r="497" spans="1:5" x14ac:dyDescent="0.2">
      <c r="A497" s="13">
        <v>42736</v>
      </c>
      <c r="B497" s="26">
        <v>2.4353034074000002</v>
      </c>
      <c r="C497" s="12">
        <v>2.5798000000000001</v>
      </c>
      <c r="D497" s="12">
        <f t="shared" ref="D497:D508" si="8">C497*$B$521/B497</f>
        <v>2.5856460334536626</v>
      </c>
      <c r="E497">
        <f t="shared" ref="E497:E520" si="9">IF(A498&gt;$C$1,1,0)</f>
        <v>0</v>
      </c>
    </row>
    <row r="498" spans="1:5" x14ac:dyDescent="0.2">
      <c r="A498" s="13">
        <v>42767</v>
      </c>
      <c r="B498" s="26">
        <v>2.4408219999999998</v>
      </c>
      <c r="C498" s="12">
        <v>2.675252</v>
      </c>
      <c r="D498" s="12">
        <f t="shared" si="8"/>
        <v>2.675252</v>
      </c>
      <c r="E498">
        <f t="shared" si="9"/>
        <v>1</v>
      </c>
    </row>
    <row r="499" spans="1:5" x14ac:dyDescent="0.2">
      <c r="A499" s="13">
        <v>42795</v>
      </c>
      <c r="B499" s="26">
        <v>2.4452039999999999</v>
      </c>
      <c r="C499" s="12">
        <v>2.7418040000000001</v>
      </c>
      <c r="D499" s="12">
        <f t="shared" si="8"/>
        <v>2.7368904692156564</v>
      </c>
      <c r="E499">
        <f t="shared" si="9"/>
        <v>1</v>
      </c>
    </row>
    <row r="500" spans="1:5" x14ac:dyDescent="0.2">
      <c r="A500" s="19">
        <v>42826</v>
      </c>
      <c r="B500" s="26">
        <v>2.4463360000000001</v>
      </c>
      <c r="C500" s="12">
        <v>2.7054339999999999</v>
      </c>
      <c r="D500" s="12">
        <f t="shared" si="8"/>
        <v>2.6993359974868536</v>
      </c>
      <c r="E500">
        <f t="shared" si="9"/>
        <v>1</v>
      </c>
    </row>
    <row r="501" spans="1:5" x14ac:dyDescent="0.2">
      <c r="A501" s="13">
        <v>42856</v>
      </c>
      <c r="B501" s="26">
        <v>2.450034</v>
      </c>
      <c r="C501" s="12">
        <v>2.6928390000000002</v>
      </c>
      <c r="D501" s="12">
        <f t="shared" si="8"/>
        <v>2.6827140658692898</v>
      </c>
      <c r="E501">
        <f t="shared" si="9"/>
        <v>1</v>
      </c>
    </row>
    <row r="502" spans="1:5" x14ac:dyDescent="0.2">
      <c r="A502" s="13">
        <v>42887</v>
      </c>
      <c r="B502" s="26">
        <v>2.454183</v>
      </c>
      <c r="C502" s="12">
        <v>2.6931620000000001</v>
      </c>
      <c r="D502" s="12">
        <f t="shared" si="8"/>
        <v>2.6784999566715277</v>
      </c>
      <c r="E502">
        <f t="shared" si="9"/>
        <v>1</v>
      </c>
    </row>
    <row r="503" spans="1:5" x14ac:dyDescent="0.2">
      <c r="A503" s="13">
        <v>42917</v>
      </c>
      <c r="B503" s="26">
        <v>2.459616</v>
      </c>
      <c r="C503" s="12">
        <v>2.7024210000000002</v>
      </c>
      <c r="D503" s="12">
        <f t="shared" si="8"/>
        <v>2.6817717196757545</v>
      </c>
      <c r="E503">
        <f t="shared" si="9"/>
        <v>1</v>
      </c>
    </row>
    <row r="504" spans="1:5" x14ac:dyDescent="0.2">
      <c r="A504" s="13">
        <v>42948</v>
      </c>
      <c r="B504" s="26">
        <v>2.4640420000000001</v>
      </c>
      <c r="C504" s="12">
        <v>2.7296900000000002</v>
      </c>
      <c r="D504" s="12">
        <f t="shared" si="8"/>
        <v>2.7039666552680512</v>
      </c>
      <c r="E504">
        <f t="shared" si="9"/>
        <v>1</v>
      </c>
    </row>
    <row r="505" spans="1:5" x14ac:dyDescent="0.2">
      <c r="A505" s="13">
        <v>42979</v>
      </c>
      <c r="B505" s="26">
        <v>2.4682949999999999</v>
      </c>
      <c r="C505" s="12">
        <v>2.758562</v>
      </c>
      <c r="D505" s="12">
        <f t="shared" si="8"/>
        <v>2.7278582251975552</v>
      </c>
      <c r="E505">
        <f t="shared" si="9"/>
        <v>1</v>
      </c>
    </row>
    <row r="506" spans="1:5" x14ac:dyDescent="0.2">
      <c r="A506" s="13">
        <v>43009</v>
      </c>
      <c r="B506" s="26">
        <v>2.4719120000000001</v>
      </c>
      <c r="C506" s="12">
        <v>2.7683879999999998</v>
      </c>
      <c r="D506" s="12">
        <f t="shared" si="8"/>
        <v>2.7335691298622273</v>
      </c>
      <c r="E506">
        <f t="shared" si="9"/>
        <v>1</v>
      </c>
    </row>
    <row r="507" spans="1:5" x14ac:dyDescent="0.2">
      <c r="A507" s="13">
        <v>43040</v>
      </c>
      <c r="B507" s="26">
        <v>2.4761639999999998</v>
      </c>
      <c r="C507" s="12">
        <v>2.786724</v>
      </c>
      <c r="D507" s="12">
        <f t="shared" si="8"/>
        <v>2.746949413337727</v>
      </c>
      <c r="E507">
        <f t="shared" si="9"/>
        <v>1</v>
      </c>
    </row>
    <row r="508" spans="1:5" x14ac:dyDescent="0.2">
      <c r="A508" s="19">
        <v>43070</v>
      </c>
      <c r="B508" s="26">
        <v>2.4805869999999999</v>
      </c>
      <c r="C508" s="12">
        <v>2.7932920000000001</v>
      </c>
      <c r="D508" s="12">
        <f t="shared" si="8"/>
        <v>2.7485141887883793</v>
      </c>
      <c r="E508">
        <f t="shared" si="9"/>
        <v>1</v>
      </c>
    </row>
    <row r="509" spans="1:5" x14ac:dyDescent="0.2">
      <c r="A509" s="13">
        <v>43101</v>
      </c>
      <c r="B509" s="26">
        <v>2.485579</v>
      </c>
      <c r="C509" s="12">
        <v>2.7648440000000001</v>
      </c>
      <c r="D509" s="12">
        <f t="shared" si="7"/>
        <v>2.7150583673936732</v>
      </c>
      <c r="E509">
        <f t="shared" si="9"/>
        <v>1</v>
      </c>
    </row>
    <row r="510" spans="1:5" x14ac:dyDescent="0.2">
      <c r="A510" s="13">
        <v>43132</v>
      </c>
      <c r="B510" s="26">
        <v>2.4900509999999998</v>
      </c>
      <c r="C510" s="12">
        <v>2.79555</v>
      </c>
      <c r="D510" s="12">
        <f t="shared" si="7"/>
        <v>2.7402811999031345</v>
      </c>
      <c r="E510">
        <f t="shared" si="9"/>
        <v>1</v>
      </c>
    </row>
    <row r="511" spans="1:5" x14ac:dyDescent="0.2">
      <c r="A511" s="13">
        <v>43160</v>
      </c>
      <c r="B511" s="26">
        <v>2.4943970000000002</v>
      </c>
      <c r="C511" s="12">
        <v>2.8433679999999999</v>
      </c>
      <c r="D511" s="12">
        <f t="shared" si="7"/>
        <v>2.7822977531226982</v>
      </c>
      <c r="E511">
        <f t="shared" si="9"/>
        <v>1</v>
      </c>
    </row>
    <row r="512" spans="1:5" x14ac:dyDescent="0.2">
      <c r="A512" s="19">
        <v>43191</v>
      </c>
      <c r="B512" s="26">
        <v>2.4982340000000001</v>
      </c>
      <c r="C512" s="12">
        <v>2.8068019999999998</v>
      </c>
      <c r="D512" s="12">
        <f t="shared" si="7"/>
        <v>2.742298788361698</v>
      </c>
      <c r="E512">
        <f t="shared" si="9"/>
        <v>1</v>
      </c>
    </row>
    <row r="513" spans="1:5" x14ac:dyDescent="0.2">
      <c r="A513" s="13">
        <v>43221</v>
      </c>
      <c r="B513" s="26">
        <v>2.502621</v>
      </c>
      <c r="C513" s="12">
        <v>2.8107890000000002</v>
      </c>
      <c r="D513" s="12">
        <f t="shared" si="7"/>
        <v>2.7413801884336459</v>
      </c>
      <c r="E513">
        <f t="shared" si="9"/>
        <v>1</v>
      </c>
    </row>
    <row r="514" spans="1:5" x14ac:dyDescent="0.2">
      <c r="A514" s="13">
        <v>43252</v>
      </c>
      <c r="B514" s="26">
        <v>2.507174</v>
      </c>
      <c r="C514" s="12">
        <v>2.8202069999999999</v>
      </c>
      <c r="D514" s="12">
        <f t="shared" si="7"/>
        <v>2.7455706265915327</v>
      </c>
      <c r="E514">
        <f t="shared" si="9"/>
        <v>1</v>
      </c>
    </row>
    <row r="515" spans="1:5" x14ac:dyDescent="0.2">
      <c r="A515" s="13">
        <v>43282</v>
      </c>
      <c r="B515" s="26">
        <v>2.5119739999999999</v>
      </c>
      <c r="C515" s="12">
        <v>2.8197260000000002</v>
      </c>
      <c r="D515" s="12">
        <f t="shared" si="7"/>
        <v>2.7398568833801624</v>
      </c>
      <c r="E515">
        <f t="shared" si="9"/>
        <v>1</v>
      </c>
    </row>
    <row r="516" spans="1:5" x14ac:dyDescent="0.2">
      <c r="A516" s="13">
        <v>43313</v>
      </c>
      <c r="B516" s="26">
        <v>2.5167950000000001</v>
      </c>
      <c r="C516" s="12">
        <v>2.843483</v>
      </c>
      <c r="D516" s="12">
        <f t="shared" si="7"/>
        <v>2.7576484628370603</v>
      </c>
      <c r="E516">
        <f t="shared" si="9"/>
        <v>1</v>
      </c>
    </row>
    <row r="517" spans="1:5" x14ac:dyDescent="0.2">
      <c r="A517" s="13">
        <v>43344</v>
      </c>
      <c r="B517" s="26">
        <v>2.5217179999999999</v>
      </c>
      <c r="C517" s="12">
        <v>2.8769429999999998</v>
      </c>
      <c r="D517" s="12">
        <f t="shared" si="7"/>
        <v>2.7846514824996289</v>
      </c>
      <c r="E517">
        <f t="shared" si="9"/>
        <v>1</v>
      </c>
    </row>
    <row r="518" spans="1:5" x14ac:dyDescent="0.2">
      <c r="A518" s="13">
        <v>43374</v>
      </c>
      <c r="B518" s="26">
        <v>2.527237</v>
      </c>
      <c r="C518" s="12">
        <v>2.901586</v>
      </c>
      <c r="D518" s="12">
        <f t="shared" si="7"/>
        <v>2.8023707090755634</v>
      </c>
      <c r="E518">
        <f t="shared" si="9"/>
        <v>1</v>
      </c>
    </row>
    <row r="519" spans="1:5" x14ac:dyDescent="0.2">
      <c r="A519" s="13">
        <v>43405</v>
      </c>
      <c r="B519" s="26">
        <v>2.5319980000000002</v>
      </c>
      <c r="C519" s="12">
        <v>2.9243700000000001</v>
      </c>
      <c r="D519" s="12">
        <f t="shared" si="7"/>
        <v>2.8190648776736786</v>
      </c>
      <c r="E519">
        <f t="shared" si="9"/>
        <v>1</v>
      </c>
    </row>
    <row r="520" spans="1:5" x14ac:dyDescent="0.2">
      <c r="A520" s="19">
        <v>43435</v>
      </c>
      <c r="B520" s="26">
        <v>2.5364930000000001</v>
      </c>
      <c r="C520" s="12">
        <v>2.945522</v>
      </c>
      <c r="D520" s="12">
        <f t="shared" si="7"/>
        <v>2.8344233156109633</v>
      </c>
      <c r="E520">
        <f t="shared" si="9"/>
        <v>1</v>
      </c>
    </row>
    <row r="521" spans="1:5" x14ac:dyDescent="0.2">
      <c r="A521" s="15" t="str">
        <f>"Base CPI ("&amp;TEXT('Notes and Sources'!$G$7,"m/yyyy")&amp;")"</f>
        <v>Base CPI (2/2017)</v>
      </c>
      <c r="B521" s="28">
        <v>2.4408219999999998</v>
      </c>
      <c r="C521" s="16"/>
      <c r="D521" s="16"/>
      <c r="E521" s="20"/>
    </row>
    <row r="522" spans="1:5" x14ac:dyDescent="0.2">
      <c r="A522" s="42" t="str">
        <f>A1&amp;" "&amp;TEXT(C1,"Mmmm yyyy")</f>
        <v>EIA Short-Term Energy Outlook, February 2017</v>
      </c>
      <c r="B522" s="42"/>
      <c r="C522" s="42"/>
      <c r="D522" s="42"/>
      <c r="E522" s="42"/>
    </row>
    <row r="523" spans="1:5" x14ac:dyDescent="0.2">
      <c r="A523" s="37" t="s">
        <v>184</v>
      </c>
      <c r="B523" s="37"/>
      <c r="C523" s="37"/>
      <c r="D523" s="37"/>
      <c r="E523" s="37"/>
    </row>
    <row r="524" spans="1:5" x14ac:dyDescent="0.2">
      <c r="A524" s="34" t="str">
        <f>"Real Price ("&amp;TEXT($C$1,"mmm yyyy")&amp;" $)"</f>
        <v>Real Price (Feb 2017 $)</v>
      </c>
      <c r="B524" s="34"/>
      <c r="C524" s="34"/>
      <c r="D524" s="34"/>
      <c r="E524" s="34"/>
    </row>
    <row r="525" spans="1:5" x14ac:dyDescent="0.2">
      <c r="A525" s="38"/>
      <c r="B525" s="38"/>
      <c r="C525" s="38"/>
      <c r="D525" s="38"/>
      <c r="E525" s="38"/>
    </row>
  </sheetData>
  <mergeCells count="6">
    <mergeCell ref="A525:E525"/>
    <mergeCell ref="C39:D39"/>
    <mergeCell ref="A1:B1"/>
    <mergeCell ref="C1:D1"/>
    <mergeCell ref="A522:E522"/>
    <mergeCell ref="A523:E523"/>
  </mergeCells>
  <phoneticPr fontId="3" type="noConversion"/>
  <conditionalFormatting sqref="B425:D434 B437:D446 B449:D458 B461:D470 B473:D482 B509:D520 B485:D494">
    <cfRule type="expression" dxfId="48" priority="2" stopIfTrue="1">
      <formula>$E425=1</formula>
    </cfRule>
  </conditionalFormatting>
  <conditionalFormatting sqref="B447:D448 B435:D436">
    <cfRule type="expression" dxfId="47" priority="3" stopIfTrue="1">
      <formula>#REF!=1</formula>
    </cfRule>
  </conditionalFormatting>
  <conditionalFormatting sqref="B459:D460">
    <cfRule type="expression" dxfId="46" priority="5" stopIfTrue="1">
      <formula>#REF!=1</formula>
    </cfRule>
  </conditionalFormatting>
  <conditionalFormatting sqref="B471:D472">
    <cfRule type="expression" dxfId="45" priority="30" stopIfTrue="1">
      <formula>#REF!=1</formula>
    </cfRule>
  </conditionalFormatting>
  <conditionalFormatting sqref="B483:D484">
    <cfRule type="expression" dxfId="44" priority="57" stopIfTrue="1">
      <formula>#REF!=1</formula>
    </cfRule>
  </conditionalFormatting>
  <conditionalFormatting sqref="B497:D508">
    <cfRule type="expression" dxfId="43" priority="1" stopIfTrue="1">
      <formula>$E497=1</formula>
    </cfRule>
  </conditionalFormatting>
  <conditionalFormatting sqref="B495:D496">
    <cfRule type="expression" dxfId="42" priority="79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9" si="0">C41*$B$81/B41</f>
        <v>2.3722031130047472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C42*$B$81/B42</f>
        <v>2.9767309413031451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3.3152043252593972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3.0645081723903953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2.7112683978623058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2.635918611119938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2.4549749242127188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1.8956290050333258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1.8315323450768517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1.7527761194862836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1.7619785993339276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2.0582092452030643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1.8593421630197391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1.6760194282398799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1.600906861133393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1.5180906129573484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1.4363025179779214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1.5988045918792915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1.5633059757116128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1.3290541176713873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1.3228418678280496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1.9587469579626722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1.8354097684931212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1.5824389521674196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1.894143406080899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2.1288857415943503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2.7441070603931332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2.9950439439182315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3.1365259996488866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3.9787825669189254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2.8712414421116952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3.3249528667674331</v>
      </c>
    </row>
    <row r="73" spans="1:5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3.9682355530924194</v>
      </c>
    </row>
    <row r="74" spans="1:5" x14ac:dyDescent="0.2">
      <c r="A74" s="14">
        <v>2012</v>
      </c>
      <c r="B74" s="26">
        <v>2.2959633333</v>
      </c>
      <c r="C74" s="12">
        <v>3.7859787318000002</v>
      </c>
      <c r="D74" s="12">
        <f>C74*$B$81/B74</f>
        <v>4.0248465844737797</v>
      </c>
    </row>
    <row r="75" spans="1:5" x14ac:dyDescent="0.2">
      <c r="A75" s="14">
        <v>2013</v>
      </c>
      <c r="B75" s="26">
        <v>2.3296358332999998</v>
      </c>
      <c r="C75" s="12">
        <v>3.7828018549000002</v>
      </c>
      <c r="D75" s="12">
        <f>C75*$B$81/B75</f>
        <v>3.9633430500601872</v>
      </c>
    </row>
    <row r="76" spans="1:5" x14ac:dyDescent="0.2">
      <c r="A76" s="14">
        <v>2014</v>
      </c>
      <c r="B76" s="26">
        <v>2.3671466667000001</v>
      </c>
      <c r="C76" s="12">
        <v>3.7135107226000001</v>
      </c>
      <c r="D76" s="12">
        <f>C76*$B$81/B76</f>
        <v>3.8290904389097165</v>
      </c>
      <c r="E76" s="10" t="s">
        <v>182</v>
      </c>
    </row>
    <row r="77" spans="1:5" x14ac:dyDescent="0.2">
      <c r="A77" s="14">
        <v>2015</v>
      </c>
      <c r="B77" s="26">
        <v>2.3699516667</v>
      </c>
      <c r="C77" s="12">
        <v>2.6491567696999998</v>
      </c>
      <c r="D77" s="12">
        <f t="shared" ref="D77" si="2">C77*$B$81/B77</f>
        <v>2.728376369774804</v>
      </c>
      <c r="E77" s="35" t="s">
        <v>183</v>
      </c>
    </row>
    <row r="78" spans="1:5" x14ac:dyDescent="0.2">
      <c r="A78" s="14">
        <v>2016</v>
      </c>
      <c r="B78" s="27">
        <v>2.3999369352</v>
      </c>
      <c r="C78" s="21">
        <v>2.0974416048000002</v>
      </c>
      <c r="D78" s="21">
        <f t="shared" si="0"/>
        <v>2.1331733920268663</v>
      </c>
      <c r="E78" s="22">
        <v>1</v>
      </c>
    </row>
    <row r="79" spans="1:5" x14ac:dyDescent="0.2">
      <c r="A79" s="14">
        <v>2017</v>
      </c>
      <c r="B79" s="27">
        <v>2.4577082005999999</v>
      </c>
      <c r="C79" s="21">
        <v>2.6077610707000001</v>
      </c>
      <c r="D79" s="21">
        <f t="shared" si="0"/>
        <v>2.5898439003272271</v>
      </c>
      <c r="E79" s="22">
        <v>1</v>
      </c>
    </row>
    <row r="80" spans="1:5" x14ac:dyDescent="0.2">
      <c r="A80" s="14">
        <v>2018</v>
      </c>
      <c r="B80" s="27">
        <v>2.5103559167</v>
      </c>
      <c r="C80" s="21">
        <v>2.7462457055999998</v>
      </c>
      <c r="D80" s="21">
        <f t="shared" ref="D80" si="3">C80*$B$81/B80</f>
        <v>2.6701779182155132</v>
      </c>
      <c r="E80" s="22">
        <v>1</v>
      </c>
    </row>
    <row r="81" spans="1:5" x14ac:dyDescent="0.2">
      <c r="A81" s="15" t="str">
        <f>"Base CPI ("&amp;TEXT('Notes and Sources'!$G$7,"m/yyyy")&amp;")"</f>
        <v>Base CPI (2/2017)</v>
      </c>
      <c r="B81" s="28">
        <v>2.4408219999999998</v>
      </c>
      <c r="C81" s="16"/>
      <c r="D81" s="16"/>
      <c r="E81" s="20"/>
    </row>
    <row r="82" spans="1:5" x14ac:dyDescent="0.2">
      <c r="A82" s="42" t="str">
        <f>A1&amp;" "&amp;TEXT(C1,"Mmmm yyyy")</f>
        <v>EIA Short-Term Energy Outlook, February 2017</v>
      </c>
      <c r="B82" s="42"/>
      <c r="C82" s="42"/>
      <c r="D82" s="42"/>
      <c r="E82" s="42"/>
    </row>
    <row r="83" spans="1:5" x14ac:dyDescent="0.2">
      <c r="A83" s="37" t="s">
        <v>184</v>
      </c>
      <c r="B83" s="37"/>
      <c r="C83" s="37"/>
      <c r="D83" s="37"/>
      <c r="E83" s="37"/>
    </row>
    <row r="84" spans="1:5" x14ac:dyDescent="0.2">
      <c r="A84" s="34" t="str">
        <f>"Real Price ("&amp;TEXT($C$1,"mmm yyyy")&amp;" $)"</f>
        <v>Real Price (Feb 2017 $)</v>
      </c>
      <c r="B84" s="34"/>
      <c r="C84" s="34"/>
      <c r="D84" s="34"/>
      <c r="E84" s="34"/>
    </row>
    <row r="85" spans="1:5" x14ac:dyDescent="0.2">
      <c r="A85" s="38" t="s">
        <v>167</v>
      </c>
      <c r="B85" s="38"/>
      <c r="C85" s="38"/>
      <c r="D85" s="38"/>
      <c r="E85" s="38"/>
    </row>
  </sheetData>
  <mergeCells count="6">
    <mergeCell ref="A85:E85"/>
    <mergeCell ref="C39:D39"/>
    <mergeCell ref="A1:B1"/>
    <mergeCell ref="C1:D1"/>
    <mergeCell ref="A82:E82"/>
    <mergeCell ref="A83:E83"/>
  </mergeCells>
  <phoneticPr fontId="3" type="noConversion"/>
  <hyperlinks>
    <hyperlink ref="A3" location="Contents!B4" display="Return to Contents"/>
    <hyperlink ref="A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C41*$B$201/B41</f>
        <v>2.0325097838723427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2.2559338863159182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2.6584592956288833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2.7938055092022647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C45*$B$201/B45</f>
        <v>2.9805195315799957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3.0250806091140294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2.9926840974419342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2.9631630550136094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3.3701635433857113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3.449463509736439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3.2936294415293847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3.2241837057559928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3.193361280361747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2.9820707139060714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2.9856539593888591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3.0566254231649443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2.8717196327436532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2.6600506393138805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2.6439007390510993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2.6226206349469146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2.7629641998872909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2.6724928297812811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2.552962508514848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2.5216171721598313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2.483104505663055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2.4550507509844732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2.3446764720974902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2.4973894093206752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2.2934191853282035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1.8796610405892602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1.6396878699867588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1.6347540696335616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1.8245217755875183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1.8156752981441544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1.8113720246697453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1.8642888611823465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C77*$B$201/B77</f>
        <v>1.8619026762203503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1.808485204792933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1.6892805764594558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1.637124126650042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1.7798926653756963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1.7515659956575689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1.6661260969472425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1.8137330520096353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2.0944578685345552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1.7823630898096192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1.891837895616107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2.3728333135636364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2.1230074985365368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1.762892928258998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1.6648306961822528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1.7772722618665815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1.715450521766146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1.6633282517990766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1.6381527468999542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C96*$B$201/B96</f>
        <v>1.6713506614066589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1.6600041580525946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1.6331825932016968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1.5449532616582222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1.5394933269584989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1.5826912179244137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1.5239871455745002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1.4673204445625452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1.4592019872582351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1.474966358550138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1.4424447639173381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1.4012034379010774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1.4119758965626303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1.5874081117234016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1.6071130146400785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1.475941483957774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1.687957210987979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1.7079152072758055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1.5685402578591745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1.4402292761446223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1.4643782311842637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1.4312728219495401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1.3492219267338692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1.2539851208388593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1.2394002478141648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1.2301749108493727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1.2504772248906713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1.3014440511063954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1.5013522788748439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1.9861347389109274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1.8044177526245262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1.8429705662027531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2.0920802536952672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2.0266794437049147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1.8563479758553385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1.7314285933596962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1.6130109963227885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1.5329557621966561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1.5687548651744876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1.5498504254008889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1.6618710570688202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2.1023303116469712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1.8688571709425126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1.6967767882053275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1.7580471385095584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2.0043486171177309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1.9825136512615171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2.0728140327256321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2.4371317191778052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2.4856540338343844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2.6131405253871307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2.9286344030504381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3.047102322882544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2.9651898234541725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3.0952755155435558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3.1147371640162098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2.9116581372331938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2.9027575210579202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3.024246660825634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3.1149152112575762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3.6291944080520424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3.9432008617864374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4.6979742529441122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4.7311285768593887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96" si="4">C160*$B$201/B160</f>
        <v>3.3802449265047358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2.8046028323946253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2.7141060598756743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2.8610577489662261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3.0847391783010614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3.2856825584432059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3.2764675121837903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3.1548787534959759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3.4429738083056356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si="4"/>
        <v>3.9381099214015785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4.2683752436178048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3.9608223983597255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3.9315212110490529</v>
      </c>
    </row>
    <row r="173" spans="1:4" x14ac:dyDescent="0.2">
      <c r="A173" s="14" t="s">
        <v>213</v>
      </c>
      <c r="B173" s="26">
        <v>2.2837700000000001</v>
      </c>
      <c r="C173" s="12">
        <v>3.7808222506</v>
      </c>
      <c r="D173" s="12">
        <f t="shared" ref="D173:D188" si="5">C173*$B$201/B173</f>
        <v>4.0408246571913953</v>
      </c>
    </row>
    <row r="174" spans="1:4" x14ac:dyDescent="0.2">
      <c r="A174" s="14" t="s">
        <v>214</v>
      </c>
      <c r="B174" s="26">
        <v>2.2883800000000001</v>
      </c>
      <c r="C174" s="12">
        <v>3.7406960598999999</v>
      </c>
      <c r="D174" s="12">
        <f t="shared" si="5"/>
        <v>3.9898850882795847</v>
      </c>
    </row>
    <row r="175" spans="1:4" x14ac:dyDescent="0.2">
      <c r="A175" s="14" t="s">
        <v>215</v>
      </c>
      <c r="B175" s="26">
        <v>2.2976866667000002</v>
      </c>
      <c r="C175" s="12">
        <v>3.6707314213000002</v>
      </c>
      <c r="D175" s="12">
        <f t="shared" si="5"/>
        <v>3.8994011407431506</v>
      </c>
    </row>
    <row r="176" spans="1:4" x14ac:dyDescent="0.2">
      <c r="A176" s="18" t="s">
        <v>216</v>
      </c>
      <c r="B176" s="26">
        <v>2.3140166667000002</v>
      </c>
      <c r="C176" s="12">
        <v>3.8456542986</v>
      </c>
      <c r="D176" s="12">
        <f t="shared" si="5"/>
        <v>4.0563915340348604</v>
      </c>
    </row>
    <row r="177" spans="1:5" x14ac:dyDescent="0.2">
      <c r="A177" s="14" t="s">
        <v>243</v>
      </c>
      <c r="B177" s="26">
        <v>2.3231966666999999</v>
      </c>
      <c r="C177" s="12">
        <v>3.8927028074000001</v>
      </c>
      <c r="D177" s="12">
        <f t="shared" si="5"/>
        <v>4.0897935107921803</v>
      </c>
    </row>
    <row r="178" spans="1:5" x14ac:dyDescent="0.2">
      <c r="A178" s="14" t="s">
        <v>244</v>
      </c>
      <c r="B178" s="26">
        <v>2.32036</v>
      </c>
      <c r="C178" s="12">
        <v>3.6475955708000001</v>
      </c>
      <c r="D178" s="12">
        <f t="shared" si="5"/>
        <v>3.8369612975190042</v>
      </c>
    </row>
    <row r="179" spans="1:5" x14ac:dyDescent="0.2">
      <c r="A179" s="14" t="s">
        <v>245</v>
      </c>
      <c r="B179" s="26">
        <v>2.3321333332999998</v>
      </c>
      <c r="C179" s="12">
        <v>3.6552038085</v>
      </c>
      <c r="D179" s="12">
        <f t="shared" si="5"/>
        <v>3.8255539436273396</v>
      </c>
    </row>
    <row r="180" spans="1:5" x14ac:dyDescent="0.2">
      <c r="A180" s="14" t="s">
        <v>246</v>
      </c>
      <c r="B180" s="26">
        <v>2.3428533332999999</v>
      </c>
      <c r="C180" s="12">
        <v>3.7261901185999999</v>
      </c>
      <c r="D180" s="12">
        <f t="shared" si="5"/>
        <v>3.8820043441861016</v>
      </c>
    </row>
    <row r="181" spans="1:5" x14ac:dyDescent="0.2">
      <c r="A181" s="14" t="s">
        <v>247</v>
      </c>
      <c r="B181" s="26">
        <v>2.3565133333000001</v>
      </c>
      <c r="C181" s="12">
        <v>3.9721093123000002</v>
      </c>
      <c r="D181" s="12">
        <f t="shared" si="5"/>
        <v>4.114218943242637</v>
      </c>
    </row>
    <row r="182" spans="1:5" x14ac:dyDescent="0.2">
      <c r="A182" s="14" t="s">
        <v>248</v>
      </c>
      <c r="B182" s="26">
        <v>2.3677133332999998</v>
      </c>
      <c r="C182" s="12">
        <v>3.8154546227999999</v>
      </c>
      <c r="D182" s="12">
        <f t="shared" si="5"/>
        <v>3.9332656755166235</v>
      </c>
    </row>
    <row r="183" spans="1:5" x14ac:dyDescent="0.2">
      <c r="A183" s="14" t="s">
        <v>249</v>
      </c>
      <c r="B183" s="26">
        <v>2.3731066667</v>
      </c>
      <c r="C183" s="12">
        <v>3.6898247639999999</v>
      </c>
      <c r="D183" s="12">
        <f t="shared" si="5"/>
        <v>3.7951119460803153</v>
      </c>
    </row>
    <row r="184" spans="1:5" x14ac:dyDescent="0.2">
      <c r="A184" s="18" t="s">
        <v>250</v>
      </c>
      <c r="B184" s="26">
        <v>2.3712533332999999</v>
      </c>
      <c r="C184" s="12">
        <v>3.3008682162</v>
      </c>
      <c r="D184" s="12">
        <f t="shared" si="5"/>
        <v>3.3977102522357963</v>
      </c>
    </row>
    <row r="185" spans="1:5" x14ac:dyDescent="0.2">
      <c r="A185" s="14" t="s">
        <v>251</v>
      </c>
      <c r="B185" s="26">
        <v>2.3540933332999998</v>
      </c>
      <c r="C185" s="12">
        <v>2.8837372457999999</v>
      </c>
      <c r="D185" s="12">
        <f t="shared" si="5"/>
        <v>2.9899788645597654</v>
      </c>
    </row>
    <row r="186" spans="1:5" x14ac:dyDescent="0.2">
      <c r="A186" s="14" t="s">
        <v>252</v>
      </c>
      <c r="B186" s="26">
        <v>2.3683200000000002</v>
      </c>
      <c r="C186" s="12">
        <v>2.7621032578000002</v>
      </c>
      <c r="D186" s="12">
        <f t="shared" si="5"/>
        <v>2.8466602477325327</v>
      </c>
    </row>
    <row r="187" spans="1:5" x14ac:dyDescent="0.2">
      <c r="A187" s="14" t="s">
        <v>253</v>
      </c>
      <c r="B187" s="26">
        <v>2.37642</v>
      </c>
      <c r="C187" s="12">
        <v>2.4658228816999999</v>
      </c>
      <c r="D187" s="12">
        <f t="shared" si="5"/>
        <v>2.53264773809207</v>
      </c>
      <c r="E187" s="10" t="s">
        <v>182</v>
      </c>
    </row>
    <row r="188" spans="1:5" x14ac:dyDescent="0.2">
      <c r="A188" s="18" t="s">
        <v>254</v>
      </c>
      <c r="B188" s="26">
        <v>2.3809733333</v>
      </c>
      <c r="C188" s="12">
        <v>2.2364910935000002</v>
      </c>
      <c r="D188" s="12">
        <f t="shared" si="5"/>
        <v>2.2927080230054151</v>
      </c>
      <c r="E188" s="10" t="s">
        <v>183</v>
      </c>
    </row>
    <row r="189" spans="1:5" x14ac:dyDescent="0.2">
      <c r="A189" s="14" t="s">
        <v>259</v>
      </c>
      <c r="B189" s="26">
        <v>2.3791133332999999</v>
      </c>
      <c r="C189" s="12">
        <v>1.9473783646</v>
      </c>
      <c r="D189" s="12">
        <f t="shared" si="4"/>
        <v>1.9978888303091757</v>
      </c>
      <c r="E189">
        <f>MAX('Heat Oil-M'!E487:E489)</f>
        <v>0</v>
      </c>
    </row>
    <row r="190" spans="1:5" x14ac:dyDescent="0.2">
      <c r="A190" s="14" t="s">
        <v>260</v>
      </c>
      <c r="B190" s="26">
        <v>2.3940000000000001</v>
      </c>
      <c r="C190" s="12">
        <v>2.0537647182000001</v>
      </c>
      <c r="D190" s="12">
        <f t="shared" si="4"/>
        <v>2.0939323755247954</v>
      </c>
      <c r="E190">
        <f>MAX('Heat Oil-M'!E490:E492)</f>
        <v>0</v>
      </c>
    </row>
    <row r="191" spans="1:5" x14ac:dyDescent="0.2">
      <c r="A191" s="14" t="s">
        <v>261</v>
      </c>
      <c r="B191" s="26">
        <v>2.4037099999999998</v>
      </c>
      <c r="C191" s="12">
        <v>2.1082954562</v>
      </c>
      <c r="D191" s="12">
        <f t="shared" si="4"/>
        <v>2.1408464132499332</v>
      </c>
      <c r="E191">
        <f>MAX('Heat Oil-M'!E493:E495)</f>
        <v>0</v>
      </c>
    </row>
    <row r="192" spans="1:5" x14ac:dyDescent="0.2">
      <c r="A192" s="18" t="s">
        <v>262</v>
      </c>
      <c r="B192" s="26">
        <v>2.4229244074</v>
      </c>
      <c r="C192" s="12">
        <v>2.3287580105000001</v>
      </c>
      <c r="D192" s="12">
        <f t="shared" si="4"/>
        <v>2.3459600173016235</v>
      </c>
      <c r="E192">
        <f>MAX('Heat Oil-M'!E496:E498)</f>
        <v>0</v>
      </c>
    </row>
    <row r="193" spans="1:5" x14ac:dyDescent="0.2">
      <c r="A193" s="14" t="s">
        <v>263</v>
      </c>
      <c r="B193" s="26">
        <v>2.4404431357999998</v>
      </c>
      <c r="C193" s="12">
        <v>2.5488256356000001</v>
      </c>
      <c r="D193" s="12">
        <f t="shared" si="4"/>
        <v>2.5492213255348344</v>
      </c>
      <c r="E193">
        <f>MAX('Heat Oil-M'!E499:E501)</f>
        <v>1</v>
      </c>
    </row>
    <row r="194" spans="1:5" x14ac:dyDescent="0.2">
      <c r="A194" s="14" t="s">
        <v>264</v>
      </c>
      <c r="B194" s="26">
        <v>2.4501843333000002</v>
      </c>
      <c r="C194" s="12">
        <v>2.5705830958</v>
      </c>
      <c r="D194" s="12">
        <f t="shared" si="4"/>
        <v>2.5607607100345127</v>
      </c>
      <c r="E194">
        <f>MAX('Heat Oil-M'!E502:E504)</f>
        <v>1</v>
      </c>
    </row>
    <row r="195" spans="1:5" x14ac:dyDescent="0.2">
      <c r="A195" s="14" t="s">
        <v>265</v>
      </c>
      <c r="B195" s="26">
        <v>2.4639843333</v>
      </c>
      <c r="C195" s="12">
        <v>2.6117914969</v>
      </c>
      <c r="D195" s="12">
        <f t="shared" si="4"/>
        <v>2.5872397234395401</v>
      </c>
      <c r="E195">
        <f>MAX('Heat Oil-M'!E505:E507)</f>
        <v>1</v>
      </c>
    </row>
    <row r="196" spans="1:5" x14ac:dyDescent="0.2">
      <c r="A196" s="18" t="s">
        <v>266</v>
      </c>
      <c r="B196" s="26">
        <v>2.4762209999999998</v>
      </c>
      <c r="C196" s="12">
        <v>2.7007563197</v>
      </c>
      <c r="D196" s="12">
        <f t="shared" si="4"/>
        <v>2.6621474584711109</v>
      </c>
      <c r="E196">
        <f>MAX('Heat Oil-M'!E508:E510)</f>
        <v>1</v>
      </c>
    </row>
    <row r="197" spans="1:5" x14ac:dyDescent="0.2">
      <c r="A197" s="14" t="s">
        <v>267</v>
      </c>
      <c r="B197" s="26">
        <v>2.4900090000000001</v>
      </c>
      <c r="C197" s="12">
        <v>2.7464189154</v>
      </c>
      <c r="D197" s="12">
        <f t="shared" ref="D197:D200" si="6">C197*$B$201/B197</f>
        <v>2.6921668596075188</v>
      </c>
      <c r="E197">
        <f>MAX('Heat Oil-M'!E511:E513)</f>
        <v>1</v>
      </c>
    </row>
    <row r="198" spans="1:5" x14ac:dyDescent="0.2">
      <c r="A198" s="14" t="s">
        <v>268</v>
      </c>
      <c r="B198" s="26">
        <v>2.5026763333000002</v>
      </c>
      <c r="C198" s="12">
        <v>2.663301143</v>
      </c>
      <c r="D198" s="12">
        <f t="shared" si="6"/>
        <v>2.5974769233893986</v>
      </c>
      <c r="E198">
        <f>MAX('Heat Oil-M'!E514:E516)</f>
        <v>1</v>
      </c>
    </row>
    <row r="199" spans="1:5" x14ac:dyDescent="0.2">
      <c r="A199" s="14" t="s">
        <v>269</v>
      </c>
      <c r="B199" s="26">
        <v>2.516829</v>
      </c>
      <c r="C199" s="12">
        <v>2.6872676011999999</v>
      </c>
      <c r="D199" s="12">
        <f t="shared" si="6"/>
        <v>2.6061134391316161</v>
      </c>
      <c r="E199">
        <f>MAX('Heat Oil-M'!E517:E519)</f>
        <v>1</v>
      </c>
    </row>
    <row r="200" spans="1:5" x14ac:dyDescent="0.2">
      <c r="A200" s="18" t="s">
        <v>270</v>
      </c>
      <c r="B200" s="26">
        <v>2.5319093332999998</v>
      </c>
      <c r="C200" s="12">
        <v>2.7969891852000002</v>
      </c>
      <c r="D200" s="12">
        <f t="shared" si="6"/>
        <v>2.6963654058260564</v>
      </c>
      <c r="E200">
        <f>MAX('Heat Oil-M'!E520:E522)</f>
        <v>1</v>
      </c>
    </row>
    <row r="201" spans="1:5" x14ac:dyDescent="0.2">
      <c r="A201" s="15" t="str">
        <f>"Base CPI ("&amp;TEXT('Notes and Sources'!$G$7,"m/yyyy")&amp;")"</f>
        <v>Base CPI (2/2017)</v>
      </c>
      <c r="B201" s="28">
        <v>2.4408219999999998</v>
      </c>
      <c r="C201" s="16"/>
      <c r="D201" s="16"/>
      <c r="E201" s="20"/>
    </row>
    <row r="202" spans="1:5" x14ac:dyDescent="0.2">
      <c r="A202" s="42" t="str">
        <f>A1&amp;" "&amp;TEXT(C1,"Mmmm yyyy")</f>
        <v>EIA Short-Term Energy Outlook, February 2017</v>
      </c>
      <c r="B202" s="42"/>
      <c r="C202" s="42"/>
      <c r="D202" s="42"/>
      <c r="E202" s="42"/>
    </row>
    <row r="203" spans="1:5" x14ac:dyDescent="0.2">
      <c r="A203" s="37" t="s">
        <v>184</v>
      </c>
      <c r="B203" s="37"/>
      <c r="C203" s="37"/>
      <c r="D203" s="37"/>
      <c r="E203" s="37"/>
    </row>
    <row r="204" spans="1:5" x14ac:dyDescent="0.2">
      <c r="A204" s="37" t="s">
        <v>207</v>
      </c>
      <c r="B204" s="37"/>
      <c r="C204" s="37"/>
      <c r="D204" s="37"/>
      <c r="E204" s="37"/>
    </row>
    <row r="205" spans="1:5" x14ac:dyDescent="0.2">
      <c r="A205" s="37" t="str">
        <f>"Real Price ("&amp;TEXT($C$1,"mmm yyyy")&amp;" $)"</f>
        <v>Real Price (Feb 2017 $)</v>
      </c>
      <c r="B205" s="37"/>
      <c r="C205" s="37"/>
      <c r="D205" s="37"/>
      <c r="E205" s="37"/>
    </row>
    <row r="206" spans="1:5" x14ac:dyDescent="0.2">
      <c r="A206" s="38" t="s">
        <v>167</v>
      </c>
      <c r="B206" s="38"/>
      <c r="C206" s="38"/>
      <c r="D206" s="38"/>
      <c r="E206" s="38"/>
    </row>
  </sheetData>
  <mergeCells count="8">
    <mergeCell ref="A206:E206"/>
    <mergeCell ref="A204:E204"/>
    <mergeCell ref="C39:D39"/>
    <mergeCell ref="A1:B1"/>
    <mergeCell ref="C1:D1"/>
    <mergeCell ref="A202:E202"/>
    <mergeCell ref="A203:E203"/>
    <mergeCell ref="A205:E205"/>
  </mergeCells>
  <phoneticPr fontId="3" type="noConversion"/>
  <conditionalFormatting sqref="B169:D170 B173:D174 B177:D178 B181:D182 B185:D186 B189:D192 B197:D200">
    <cfRule type="expression" dxfId="41" priority="2" stopIfTrue="1">
      <formula>$E169=1</formula>
    </cfRule>
  </conditionalFormatting>
  <conditionalFormatting sqref="B171:D172 B175:D176 B179:D180">
    <cfRule type="expression" dxfId="40" priority="3" stopIfTrue="1">
      <formula>#REF!=1</formula>
    </cfRule>
  </conditionalFormatting>
  <conditionalFormatting sqref="B179:D180">
    <cfRule type="expression" dxfId="39" priority="16" stopIfTrue="1">
      <formula>#REF!=1</formula>
    </cfRule>
  </conditionalFormatting>
  <conditionalFormatting sqref="B183:D184">
    <cfRule type="expression" dxfId="38" priority="40" stopIfTrue="1">
      <formula>#REF!=1</formula>
    </cfRule>
  </conditionalFormatting>
  <conditionalFormatting sqref="B187:D188">
    <cfRule type="expression" dxfId="37" priority="63" stopIfTrue="1">
      <formula>#REF!=1</formula>
    </cfRule>
  </conditionalFormatting>
  <conditionalFormatting sqref="B193:D196">
    <cfRule type="expression" dxfId="36" priority="1" stopIfTrue="1">
      <formula>$E193=1</formula>
    </cfRule>
  </conditionalFormatting>
  <hyperlinks>
    <hyperlink ref="A3" location="Contents!B4" display="Return to Contents"/>
    <hyperlink ref="A20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C41*$B$523/B41</f>
        <v>1.9273453718518518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1.9591281148748156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1.9776003065693428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2.0351940664739883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2.1125855650929899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2.1676988583569403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2.2425479439775913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2.396873681440443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2.514381019178082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2.6494675712347355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2.7820121720430104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2.778382489361702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2.7844640447368416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2.802660371911573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C55*$B$523/B55</f>
        <v>2.9070815871794871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3.0185861949367081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3.0655017877652928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3.0472561433868974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3.0204051921664625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3.008867847272727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3.0200001016949152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2.9952875745192302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2.9644786865315851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2.9191885312868946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2.9227132593457941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3.0114771435185186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C67*$B$523/B67</f>
        <v>3.2189739678899079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3.494813318181818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3.5537927539503387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3.5064558473625138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3.4476270613154951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3.3955744729281765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3.3371238491803275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3.2985512060737521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3.248311984962406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3.2195853361884366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3.2136622281449894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C78*$B$523/B78</f>
        <v>3.2345430754516475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3.2423631228813559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3.2166270918690603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3.1135300696937693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2.9855106989473681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2.9803989176225234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3.004475740206185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3.0040886153846151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2.98544758444217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2.9754544544524051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3.0205483261977575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3.0809151163265307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3.0703891893551689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2.9768554320735441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2.8891362448979589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2.7393934984709478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2.6434003441295544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2.6794910866935484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2.6691886458752512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2.6487076412825652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2.6407694565434565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2.6426031015936253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2.6369594821428568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2.6218918813056384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2.6117276824457587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2.682274519098923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2.9023419493177385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2.7468142623906702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2.6865581936108422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2.6742919304347823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2.652658046287367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2.6002609010566764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2.5436918927203065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2.5200846055396369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2.5337172235965748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2.5242689059829058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2.510229260663507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2.4893151523178809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2.4913376011288801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2.4705323801498125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2.4796014149532706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2.4635908619402982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2.4135756148837206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2.3569683194057567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2.3164056793327155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2.3617944606845516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2.4025787059907833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2.5057613009174311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2.5478169369863011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2.5007875996360323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2.249472235186873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2.0962880054995421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1.9647831186752529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1.8586075779816511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1.7982655685557585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1.6740249515981735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1.6168218722627734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1.6331318109090907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1.6235231633393827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1.6205819981884055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1.6521809566787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1.7900822028725309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1.8579065491949909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1.8338796310160426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C142*$B$523/B142</f>
        <v>1.825743519077196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1.8122563345132743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1.8085738343612332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1.8059508998242531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1.8151344706911634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1.8130604568439403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1.8316777269565216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1.8782061837088386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1.8770681297577854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1.8726996379310346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1.8652753321858864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1.8458061648068667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1.8243686621160409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1.8155561089361698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1.7830411559322032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1.7137248135021093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1.6860131798319327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1.6687460870292885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1.6082146622185154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1.6190988827930173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1.6703554034797015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1.7782556320132012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1.7824423815789472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1.7796828166939442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1.7924476750609257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1.750209469684721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1.7052318082191777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1.6801481558232929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1.6585826602409635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1.662418830128205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1.7264825470494418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1.7700321572676729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1.8900426888361044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2.4101920768627449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1.9507507078124997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1.8733213950233281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1.8329834724592708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1.7998935274980634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1.7080116997690531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1.6459182835249044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1.8510185075987839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2.1460812301886794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2.4335031934032982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2.3824029244577409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2.3153251907600594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2.2378731774313287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2.1185176112759638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1.9664189109792285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1.8355848645447816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1.7424157050147491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1.696012345588235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1.6594722261380321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1.6563997027818447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1.678287827737226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1.71853793877551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1.8067042380261249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1.7961765369030389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1.7384017859725234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1.7170284632034634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1.6862903968368079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1.6651518809182209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1.6633232240515388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1.6620586638115629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1.6451661451957291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C206*$B$523/B206</f>
        <v>1.6347266661931816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1.6347106945428773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1.6691295116443186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1.6798901590429274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1.665522250175685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1.6562720714285712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1.6596225059399019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1.6641193956734122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1.65833316689847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1.6300357739251039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1.6069167706167704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1.5827337121107268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1.5271994005524863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1.5267762441379311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1.5489831923076922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1.549754790410959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1.5248881120984279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1.5332299507860558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1.6272146666666665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1.6028783494221617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1.5503862567934783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1.5207562155932202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1.4951891359026368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1.4769933665768193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1.4644932000000002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1.4615504809109177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1.4540372021419008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1.4566721415220294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1.463517521652232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1.4807112863787377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1.480021292246521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1.4625560396825397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1.4471276679841898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1.4458781209730442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1.4334223687664041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1.4155488007863695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1.4031932884238065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1.3870118484650555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1.3881678214983715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1.3958897449577099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1.4353111825860949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1.588822077569489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1.5762985948387094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1.601053659163987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1.665262927610506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1.61993173657289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1.5093532342054881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1.4536105541401274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1.4502084910941475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1.5168075840202917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1.640071925410872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1.6871970598613737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1.7197746461345065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1.7395067703889584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1.7224836530995615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1.6480894480600747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1.5966853108192622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1.5737882939337084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1.5251328476903865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1.4562759688279299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1.4344383022388059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1.4308789019851114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1.4448457164086685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1.4641913048855904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C270*$B$523/B270</f>
        <v>1.4768632496909764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1.4554531185185182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1.4283328740740737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1.4057326703703703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1.3769125339087547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1.355511848708487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1.3103675847665845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1.2757482634803921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1.2517801933904527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1.2345931461773698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1.2420046052471017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1.2509026825106642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1.2278344245742092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1.2359717959927139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1.2270799125683058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1.2263353252427185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1.2549856335141649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1.2527592433734938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1.2424666204819275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1.2548197084583081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1.2810298587672051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1.3658711907032182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1.4171578060678165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1.4755087862232779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1.5732312417061614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1.7141980850561134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2.3173451223529411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1.9398111684210526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1.8366864201287301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1.8006765105140183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1.7703755389082463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1.7666632889403588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1.7610099664157497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1.9782468629032257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2.0393987153536512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2.0695144052812857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2.1360687376861396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2.0974945318906602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2.0289332875000001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1.9321441612720045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1.8914986814058954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1.8488572735476594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1.8158506944288126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1.7294888692220967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1.7033470326944755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1.7610647220662548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1.6863111452702702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1.6405074061971832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1.5368648105975196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1.5425115959482274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1.5248281258426966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1.5301287495798319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1.5763925688789735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1.5814350896935931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1.5438606859688193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1.5282257744444441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1.5348105096952906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1.5849142853982299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1.6204795066225166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1.6420075272727273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1.7010569163916387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1.8660391631982474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2.1815843692810457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2.3439323828167482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C334*$B$523/B334</f>
        <v>1.9864986910480349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1.8309501279387643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1.7396355598033859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1.6994073696243874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1.6973304205962056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1.6931471896272285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1.712139607355327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1.7560724767567564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1.7894975309973047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1.9757163585614599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2.0368509244777719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2.0103189214323889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1.9784464343649943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1.9881934782146651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1.985994395976707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1.9826031686938126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2.0731506099365751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2.148900717597471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2.4075613228511528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2.493025287428273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2.4128104799165357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2.3682088194154489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2.4890295031185032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2.6266328928016569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2.6714210841507486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2.5668975165289254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2.5945547227671657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2.7213474633145198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2.8328969260581327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3.183627487927565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3.2192860733299846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3.0285413811206459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2.9657034598687528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2.9613184124435521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2.9659537141424273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2.9688315663495239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3.0720061644245136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3.1186260228514655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3.1036418493557978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3.1241078038442582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3.1725895377821391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3.0462132554240631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2.896587177810797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2.869778341584158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2.9563870605612994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2.8411087933856671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2.8982565148414006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2.9783811572035379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3.0287416514492187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3.0304418630746532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3.0163704517598457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3.0815520305583251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3.0958819398363722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3.167086715224865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3.2763651111429799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3.6687464630941875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3.7481846503818952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3.8388412406798191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3.8307295866696136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4.229882958847119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4.4209109244561615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4.7464964452994298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5.1507300818989901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5.1810742037111437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98" si="8">C398*$B$523/B398</f>
        <v>4.7066378773606461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4.4071001265550969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3.9863928514481901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3.4387451577036212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3.0447060114097573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2.889603033977719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2.8125595176418043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2.6637173665262708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2.7011997555345566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2.6857727220662655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2.7829848121420917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2.7872244367240104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2.8991452565619991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2.8867736951093526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2.9345014137980403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3.1348193100527535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3.1309434848422102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8"/>
        <v>3.3298015862944164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8"/>
        <v>3.2464760287369807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8"/>
        <v>3.2656141741774896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8"/>
        <v>3.3468215167223998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8"/>
        <v>3.2721774982741954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8"/>
        <v>3.1780278067578576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8"/>
        <v>3.1406914363180989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8"/>
        <v>3.1517889841824864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8"/>
        <v>3.1645979887756273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8"/>
        <v>3.2717389421781906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si="8"/>
        <v>3.3835157192950498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8"/>
        <v>3.5349362485939255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8"/>
        <v>3.7684887131703042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8"/>
        <v>3.9676089707883802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8"/>
        <v>4.1879369251185858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8"/>
        <v>4.3295718518650732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8"/>
        <v>4.2496095780361731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8"/>
        <v>4.1518924441518452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8"/>
        <v>3.9948500889549452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8"/>
        <v>3.962857050233076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8"/>
        <v>3.9359583701461185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8"/>
        <v>3.9203853248070555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8"/>
        <v>3.9561324846259831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8"/>
        <v>3.9165212201229624</v>
      </c>
    </row>
    <row r="439" spans="1:4" x14ac:dyDescent="0.2">
      <c r="A439" s="13">
        <v>40909</v>
      </c>
      <c r="B439" s="26">
        <v>2.2786</v>
      </c>
      <c r="C439" s="12">
        <v>3.6970000000000001</v>
      </c>
      <c r="D439" s="12">
        <f t="shared" ref="D439:D486" si="9">C439*$B$523/B439</f>
        <v>3.9602031659791099</v>
      </c>
    </row>
    <row r="440" spans="1:4" x14ac:dyDescent="0.2">
      <c r="A440" s="13">
        <v>40940</v>
      </c>
      <c r="B440" s="26">
        <v>2.2837700000000001</v>
      </c>
      <c r="C440" s="12">
        <v>3.8039999999999998</v>
      </c>
      <c r="D440" s="12">
        <f t="shared" si="9"/>
        <v>4.0655963113623521</v>
      </c>
    </row>
    <row r="441" spans="1:4" x14ac:dyDescent="0.2">
      <c r="A441" s="13">
        <v>40969</v>
      </c>
      <c r="B441" s="26">
        <v>2.2889400000000002</v>
      </c>
      <c r="C441" s="12">
        <v>3.9089999999999998</v>
      </c>
      <c r="D441" s="12">
        <f t="shared" si="9"/>
        <v>4.1683806469370097</v>
      </c>
    </row>
    <row r="442" spans="1:4" x14ac:dyDescent="0.2">
      <c r="A442" s="13">
        <v>41000</v>
      </c>
      <c r="B442" s="26">
        <v>2.2928600000000001</v>
      </c>
      <c r="C442" s="12">
        <v>3.8580000000000001</v>
      </c>
      <c r="D442" s="12">
        <f t="shared" si="9"/>
        <v>4.1069630400460557</v>
      </c>
    </row>
    <row r="443" spans="1:4" x14ac:dyDescent="0.2">
      <c r="A443" s="13">
        <v>41030</v>
      </c>
      <c r="B443" s="26">
        <v>2.28722</v>
      </c>
      <c r="C443" s="12">
        <v>3.7490000000000001</v>
      </c>
      <c r="D443" s="12">
        <f t="shared" si="9"/>
        <v>4.000770226738136</v>
      </c>
    </row>
    <row r="444" spans="1:4" x14ac:dyDescent="0.2">
      <c r="A444" s="13">
        <v>41061</v>
      </c>
      <c r="B444" s="26">
        <v>2.2850600000000001</v>
      </c>
      <c r="C444" s="12">
        <v>3.5129999999999999</v>
      </c>
      <c r="D444" s="12">
        <f t="shared" si="9"/>
        <v>3.7524650057328901</v>
      </c>
    </row>
    <row r="445" spans="1:4" x14ac:dyDescent="0.2">
      <c r="A445" s="13">
        <v>41091</v>
      </c>
      <c r="B445" s="26">
        <v>2.2847499999999998</v>
      </c>
      <c r="C445" s="12">
        <v>3.492</v>
      </c>
      <c r="D445" s="12">
        <f t="shared" si="9"/>
        <v>3.7305396319072113</v>
      </c>
    </row>
    <row r="446" spans="1:4" x14ac:dyDescent="0.2">
      <c r="A446" s="13">
        <v>41122</v>
      </c>
      <c r="B446" s="26">
        <v>2.2984399999999998</v>
      </c>
      <c r="C446" s="12">
        <v>3.66</v>
      </c>
      <c r="D446" s="12">
        <f t="shared" si="9"/>
        <v>3.8867268756199862</v>
      </c>
    </row>
    <row r="447" spans="1:4" x14ac:dyDescent="0.2">
      <c r="A447" s="13">
        <v>41153</v>
      </c>
      <c r="B447" s="26">
        <v>2.3098700000000001</v>
      </c>
      <c r="C447" s="12">
        <v>3.8170000000000002</v>
      </c>
      <c r="D447" s="12">
        <f t="shared" si="9"/>
        <v>4.0333947685367573</v>
      </c>
    </row>
    <row r="448" spans="1:4" x14ac:dyDescent="0.2">
      <c r="A448" s="13">
        <v>41183</v>
      </c>
      <c r="B448" s="26">
        <v>2.3165499999999999</v>
      </c>
      <c r="C448" s="12">
        <v>3.847</v>
      </c>
      <c r="D448" s="12">
        <f t="shared" si="9"/>
        <v>4.0533734363601042</v>
      </c>
    </row>
    <row r="449" spans="1:4" x14ac:dyDescent="0.2">
      <c r="A449" s="13">
        <v>41214</v>
      </c>
      <c r="B449" s="26">
        <v>2.3127800000000001</v>
      </c>
      <c r="C449" s="12">
        <v>3.847</v>
      </c>
      <c r="D449" s="12">
        <f t="shared" si="9"/>
        <v>4.0599807305493822</v>
      </c>
    </row>
    <row r="450" spans="1:4" x14ac:dyDescent="0.2">
      <c r="A450" s="19">
        <v>41244</v>
      </c>
      <c r="B450" s="26">
        <v>2.3127200000000001</v>
      </c>
      <c r="C450" s="12">
        <v>3.8439999999999999</v>
      </c>
      <c r="D450" s="12">
        <f t="shared" si="9"/>
        <v>4.0569198899996541</v>
      </c>
    </row>
    <row r="451" spans="1:4" x14ac:dyDescent="0.2">
      <c r="A451" s="13">
        <v>41275</v>
      </c>
      <c r="B451" s="26">
        <v>2.3164099999999999</v>
      </c>
      <c r="C451" s="12">
        <v>3.8410000000000002</v>
      </c>
      <c r="D451" s="12">
        <f t="shared" si="9"/>
        <v>4.0472961617330272</v>
      </c>
    </row>
    <row r="452" spans="1:4" x14ac:dyDescent="0.2">
      <c r="A452" s="13">
        <v>41306</v>
      </c>
      <c r="B452" s="26">
        <v>2.33005</v>
      </c>
      <c r="C452" s="12">
        <v>3.9649999999999999</v>
      </c>
      <c r="D452" s="12">
        <f t="shared" si="9"/>
        <v>4.1534985214909552</v>
      </c>
    </row>
    <row r="453" spans="1:4" x14ac:dyDescent="0.2">
      <c r="A453" s="13">
        <v>41334</v>
      </c>
      <c r="B453" s="26">
        <v>2.3231299999999999</v>
      </c>
      <c r="C453" s="12">
        <v>3.879</v>
      </c>
      <c r="D453" s="12">
        <f t="shared" si="9"/>
        <v>4.075513870510906</v>
      </c>
    </row>
    <row r="454" spans="1:4" x14ac:dyDescent="0.2">
      <c r="A454" s="13">
        <v>41365</v>
      </c>
      <c r="B454" s="26">
        <v>2.3185600000000002</v>
      </c>
      <c r="C454" s="12">
        <v>3.7010000000000001</v>
      </c>
      <c r="D454" s="12">
        <f t="shared" si="9"/>
        <v>3.8961606436753846</v>
      </c>
    </row>
    <row r="455" spans="1:4" x14ac:dyDescent="0.2">
      <c r="A455" s="13">
        <v>41395</v>
      </c>
      <c r="B455" s="26">
        <v>2.3189500000000001</v>
      </c>
      <c r="C455" s="12">
        <v>3.5990000000000002</v>
      </c>
      <c r="D455" s="12">
        <f t="shared" si="9"/>
        <v>3.788144797429871</v>
      </c>
    </row>
    <row r="456" spans="1:4" x14ac:dyDescent="0.2">
      <c r="A456" s="13">
        <v>41426</v>
      </c>
      <c r="B456" s="26">
        <v>2.3235700000000001</v>
      </c>
      <c r="C456" s="12">
        <v>3.569</v>
      </c>
      <c r="D456" s="12">
        <f t="shared" si="9"/>
        <v>3.7490988943737431</v>
      </c>
    </row>
    <row r="457" spans="1:4" x14ac:dyDescent="0.2">
      <c r="A457" s="13">
        <v>41456</v>
      </c>
      <c r="B457" s="26">
        <v>2.3274900000000001</v>
      </c>
      <c r="C457" s="12">
        <v>3.6040000000000001</v>
      </c>
      <c r="D457" s="12">
        <f t="shared" si="9"/>
        <v>3.7794888433462659</v>
      </c>
    </row>
    <row r="458" spans="1:4" x14ac:dyDescent="0.2">
      <c r="A458" s="13">
        <v>41487</v>
      </c>
      <c r="B458" s="26">
        <v>2.33249</v>
      </c>
      <c r="C458" s="12">
        <v>3.6509999999999998</v>
      </c>
      <c r="D458" s="12">
        <f t="shared" si="9"/>
        <v>3.8205699154122845</v>
      </c>
    </row>
    <row r="459" spans="1:4" x14ac:dyDescent="0.2">
      <c r="A459" s="13">
        <v>41518</v>
      </c>
      <c r="B459" s="26">
        <v>2.3364199999999999</v>
      </c>
      <c r="C459" s="12">
        <v>3.694</v>
      </c>
      <c r="D459" s="12">
        <f t="shared" si="9"/>
        <v>3.8590649232586607</v>
      </c>
    </row>
    <row r="460" spans="1:4" x14ac:dyDescent="0.2">
      <c r="A460" s="13">
        <v>41548</v>
      </c>
      <c r="B460" s="26">
        <v>2.33799</v>
      </c>
      <c r="C460" s="12">
        <v>3.6840000000000002</v>
      </c>
      <c r="D460" s="12">
        <f t="shared" si="9"/>
        <v>3.8460336648146485</v>
      </c>
    </row>
    <row r="461" spans="1:4" x14ac:dyDescent="0.2">
      <c r="A461" s="13">
        <v>41579</v>
      </c>
      <c r="B461" s="26">
        <v>2.3420999999999998</v>
      </c>
      <c r="C461" s="12">
        <v>3.6829999999999998</v>
      </c>
      <c r="D461" s="12">
        <f t="shared" si="9"/>
        <v>3.8382423577131637</v>
      </c>
    </row>
    <row r="462" spans="1:4" x14ac:dyDescent="0.2">
      <c r="A462" s="13">
        <v>41609</v>
      </c>
      <c r="B462" s="26">
        <v>2.3484699999999998</v>
      </c>
      <c r="C462" s="12">
        <v>3.7719999999999998</v>
      </c>
      <c r="D462" s="12">
        <f t="shared" si="9"/>
        <v>3.9203313578627785</v>
      </c>
    </row>
    <row r="463" spans="1:4" x14ac:dyDescent="0.2">
      <c r="A463" s="13">
        <v>41640</v>
      </c>
      <c r="B463" s="26">
        <v>2.3543599999999998</v>
      </c>
      <c r="C463" s="12">
        <v>3.9039999999999999</v>
      </c>
      <c r="D463" s="12">
        <f t="shared" si="9"/>
        <v>4.0473712975076026</v>
      </c>
    </row>
    <row r="464" spans="1:4" x14ac:dyDescent="0.2">
      <c r="A464" s="13">
        <v>41671</v>
      </c>
      <c r="B464" s="26">
        <v>2.3562099999999999</v>
      </c>
      <c r="C464" s="12">
        <v>4.0720000000000001</v>
      </c>
      <c r="D464" s="12">
        <f t="shared" si="9"/>
        <v>4.2182263821985302</v>
      </c>
    </row>
    <row r="465" spans="1:4" x14ac:dyDescent="0.2">
      <c r="A465" s="13">
        <v>41699</v>
      </c>
      <c r="B465" s="26">
        <v>2.3589699999999998</v>
      </c>
      <c r="C465" s="12">
        <v>3.952</v>
      </c>
      <c r="D465" s="12">
        <f t="shared" si="9"/>
        <v>4.0891272648655983</v>
      </c>
    </row>
    <row r="466" spans="1:4" x14ac:dyDescent="0.2">
      <c r="A466" s="13">
        <v>41730</v>
      </c>
      <c r="B466" s="26">
        <v>2.3649499999999999</v>
      </c>
      <c r="C466" s="12">
        <v>3.83</v>
      </c>
      <c r="D466" s="12">
        <f t="shared" si="9"/>
        <v>3.9528735322099835</v>
      </c>
    </row>
    <row r="467" spans="1:4" x14ac:dyDescent="0.2">
      <c r="A467" s="13">
        <v>41760</v>
      </c>
      <c r="B467" s="26">
        <v>2.3680300000000001</v>
      </c>
      <c r="C467" s="12">
        <v>3.8149999999999999</v>
      </c>
      <c r="D467" s="12">
        <f t="shared" si="9"/>
        <v>3.9322710987614173</v>
      </c>
    </row>
    <row r="468" spans="1:4" x14ac:dyDescent="0.2">
      <c r="A468" s="13">
        <v>41791</v>
      </c>
      <c r="B468" s="26">
        <v>2.3701599999999998</v>
      </c>
      <c r="C468" s="12">
        <v>3.7789999999999999</v>
      </c>
      <c r="D468" s="12">
        <f t="shared" si="9"/>
        <v>3.8916639965234414</v>
      </c>
    </row>
    <row r="469" spans="1:4" x14ac:dyDescent="0.2">
      <c r="A469" s="13">
        <v>41821</v>
      </c>
      <c r="B469" s="26">
        <v>2.3725900000000002</v>
      </c>
      <c r="C469" s="12">
        <v>3.7530000000000001</v>
      </c>
      <c r="D469" s="12">
        <f t="shared" si="9"/>
        <v>3.8609304456311451</v>
      </c>
    </row>
    <row r="470" spans="1:4" x14ac:dyDescent="0.2">
      <c r="A470" s="13">
        <v>41852</v>
      </c>
      <c r="B470" s="26">
        <v>2.3716300000000001</v>
      </c>
      <c r="C470" s="12">
        <v>3.7050000000000001</v>
      </c>
      <c r="D470" s="12">
        <f t="shared" si="9"/>
        <v>3.8130928981333514</v>
      </c>
    </row>
    <row r="471" spans="1:4" x14ac:dyDescent="0.2">
      <c r="A471" s="13">
        <v>41883</v>
      </c>
      <c r="B471" s="26">
        <v>2.3751000000000002</v>
      </c>
      <c r="C471" s="12">
        <v>3.6419999999999999</v>
      </c>
      <c r="D471" s="12">
        <f t="shared" si="9"/>
        <v>3.7427787141594027</v>
      </c>
    </row>
    <row r="472" spans="1:4" x14ac:dyDescent="0.2">
      <c r="A472" s="13">
        <v>41913</v>
      </c>
      <c r="B472" s="26">
        <v>2.3765100000000001</v>
      </c>
      <c r="C472" s="12">
        <v>3.5150000000000001</v>
      </c>
      <c r="D472" s="12">
        <f t="shared" si="9"/>
        <v>3.6101212828896152</v>
      </c>
    </row>
    <row r="473" spans="1:4" x14ac:dyDescent="0.2">
      <c r="A473" s="13">
        <v>41944</v>
      </c>
      <c r="B473" s="26">
        <v>2.3726099999999999</v>
      </c>
      <c r="C473" s="12">
        <v>3.3839999999999999</v>
      </c>
      <c r="D473" s="12">
        <f t="shared" si="9"/>
        <v>3.481289233375902</v>
      </c>
    </row>
    <row r="474" spans="1:4" x14ac:dyDescent="0.2">
      <c r="A474" s="19">
        <v>41974</v>
      </c>
      <c r="B474" s="26">
        <v>2.3646400000000001</v>
      </c>
      <c r="C474" s="12">
        <v>3.1379999999999999</v>
      </c>
      <c r="D474" s="12">
        <f t="shared" si="9"/>
        <v>3.2390974676906419</v>
      </c>
    </row>
    <row r="475" spans="1:4" x14ac:dyDescent="0.2">
      <c r="A475" s="13">
        <v>42005</v>
      </c>
      <c r="B475" s="26">
        <v>2.3495400000000002</v>
      </c>
      <c r="C475" s="12">
        <v>2.8109999999999999</v>
      </c>
      <c r="D475" s="12">
        <f t="shared" si="9"/>
        <v>2.9202101866748378</v>
      </c>
    </row>
    <row r="476" spans="1:4" x14ac:dyDescent="0.2">
      <c r="A476" s="13">
        <v>42036</v>
      </c>
      <c r="B476" s="26">
        <v>2.3541500000000002</v>
      </c>
      <c r="C476" s="12">
        <v>2.8639999999999999</v>
      </c>
      <c r="D476" s="12">
        <f t="shared" si="9"/>
        <v>2.9694429870653947</v>
      </c>
    </row>
    <row r="477" spans="1:4" x14ac:dyDescent="0.2">
      <c r="A477" s="13">
        <v>42064</v>
      </c>
      <c r="B477" s="26">
        <v>2.35859</v>
      </c>
      <c r="C477" s="12">
        <v>3.0190000000000001</v>
      </c>
      <c r="D477" s="12">
        <f t="shared" si="9"/>
        <v>3.1242571273515107</v>
      </c>
    </row>
    <row r="478" spans="1:4" x14ac:dyDescent="0.2">
      <c r="A478" s="13">
        <v>42095</v>
      </c>
      <c r="B478" s="26">
        <v>2.3619699999999999</v>
      </c>
      <c r="C478" s="12">
        <v>2.7549999999999999</v>
      </c>
      <c r="D478" s="12">
        <f t="shared" si="9"/>
        <v>2.8469729124417329</v>
      </c>
    </row>
    <row r="479" spans="1:4" x14ac:dyDescent="0.2">
      <c r="A479" s="13">
        <v>42125</v>
      </c>
      <c r="B479" s="26">
        <v>2.36876</v>
      </c>
      <c r="C479" s="12">
        <v>2.7879999999999998</v>
      </c>
      <c r="D479" s="12">
        <f t="shared" si="9"/>
        <v>2.8728160455259286</v>
      </c>
    </row>
    <row r="480" spans="1:4" x14ac:dyDescent="0.2">
      <c r="A480" s="13">
        <v>42156</v>
      </c>
      <c r="B480" s="26">
        <v>2.3742299999999998</v>
      </c>
      <c r="C480" s="12">
        <v>2.7429999999999999</v>
      </c>
      <c r="D480" s="12">
        <f t="shared" si="9"/>
        <v>2.8199351983590466</v>
      </c>
    </row>
    <row r="481" spans="1:5" x14ac:dyDescent="0.2">
      <c r="A481" s="13">
        <v>42186</v>
      </c>
      <c r="B481" s="26">
        <v>2.3773399999999998</v>
      </c>
      <c r="C481" s="12">
        <v>2.6509999999999998</v>
      </c>
      <c r="D481" s="12">
        <f t="shared" si="9"/>
        <v>2.7217895303153941</v>
      </c>
    </row>
    <row r="482" spans="1:5" x14ac:dyDescent="0.2">
      <c r="A482" s="13">
        <v>42217</v>
      </c>
      <c r="B482" s="26">
        <v>2.37703</v>
      </c>
      <c r="C482" s="12">
        <v>2.4369999999999998</v>
      </c>
      <c r="D482" s="12">
        <f t="shared" si="9"/>
        <v>2.5024014059561717</v>
      </c>
    </row>
    <row r="483" spans="1:5" x14ac:dyDescent="0.2">
      <c r="A483" s="19">
        <v>42248</v>
      </c>
      <c r="B483" s="26">
        <v>2.3748900000000002</v>
      </c>
      <c r="C483" s="12">
        <v>2.3759999999999999</v>
      </c>
      <c r="D483" s="12">
        <f t="shared" si="9"/>
        <v>2.4419628159620017</v>
      </c>
    </row>
    <row r="484" spans="1:5" x14ac:dyDescent="0.2">
      <c r="A484" s="13">
        <v>42278</v>
      </c>
      <c r="B484" s="26">
        <v>2.3794900000000001</v>
      </c>
      <c r="C484" s="12">
        <v>2.35</v>
      </c>
      <c r="D484" s="12">
        <f t="shared" si="9"/>
        <v>2.410571887253151</v>
      </c>
    </row>
    <row r="485" spans="1:5" x14ac:dyDescent="0.2">
      <c r="A485" s="13">
        <v>42309</v>
      </c>
      <c r="B485" s="26">
        <v>2.3830200000000001</v>
      </c>
      <c r="C485" s="12">
        <v>2.302</v>
      </c>
      <c r="D485" s="12">
        <f t="shared" si="9"/>
        <v>2.3578367970054801</v>
      </c>
      <c r="E485" s="10" t="s">
        <v>182</v>
      </c>
    </row>
    <row r="486" spans="1:5" x14ac:dyDescent="0.2">
      <c r="A486" s="13">
        <v>42339</v>
      </c>
      <c r="B486" s="26">
        <v>2.3804099999999999</v>
      </c>
      <c r="C486" s="12">
        <v>2.1139999999999999</v>
      </c>
      <c r="D486" s="12">
        <f t="shared" si="9"/>
        <v>2.1676508282186679</v>
      </c>
      <c r="E486" s="10" t="s">
        <v>183</v>
      </c>
    </row>
    <row r="487" spans="1:5" x14ac:dyDescent="0.2">
      <c r="A487" s="13">
        <v>42370</v>
      </c>
      <c r="B487" s="26">
        <v>2.3810699999999998</v>
      </c>
      <c r="C487" s="12">
        <v>1.97</v>
      </c>
      <c r="D487" s="12">
        <f t="shared" si="8"/>
        <v>2.0194363626436855</v>
      </c>
      <c r="E487">
        <f t="shared" ref="E487:E522" si="10">IF($A487&gt;=DATE(YEAR($C$1),MONTH($C$1)-1,1),1,0)</f>
        <v>0</v>
      </c>
    </row>
    <row r="488" spans="1:5" x14ac:dyDescent="0.2">
      <c r="A488" s="13">
        <v>42401</v>
      </c>
      <c r="B488" s="26">
        <v>2.3770699999999998</v>
      </c>
      <c r="C488" s="12">
        <v>1.923</v>
      </c>
      <c r="D488" s="12">
        <f t="shared" si="8"/>
        <v>1.9745740369446418</v>
      </c>
      <c r="E488">
        <f t="shared" si="10"/>
        <v>0</v>
      </c>
    </row>
    <row r="489" spans="1:5" x14ac:dyDescent="0.2">
      <c r="A489" s="13">
        <v>42430</v>
      </c>
      <c r="B489" s="26">
        <v>2.3792</v>
      </c>
      <c r="C489" s="12">
        <v>1.9470000000000001</v>
      </c>
      <c r="D489" s="12">
        <f t="shared" si="8"/>
        <v>1.9974278892064561</v>
      </c>
      <c r="E489">
        <f t="shared" si="10"/>
        <v>0</v>
      </c>
    </row>
    <row r="490" spans="1:5" x14ac:dyDescent="0.2">
      <c r="A490" s="13">
        <v>42461</v>
      </c>
      <c r="B490" s="26">
        <v>2.3889</v>
      </c>
      <c r="C490" s="12">
        <v>1.9890000000000001</v>
      </c>
      <c r="D490" s="12">
        <f t="shared" si="8"/>
        <v>2.0322302976265227</v>
      </c>
      <c r="E490">
        <f t="shared" si="10"/>
        <v>0</v>
      </c>
    </row>
    <row r="491" spans="1:5" x14ac:dyDescent="0.2">
      <c r="A491" s="13">
        <v>42491</v>
      </c>
      <c r="B491" s="26">
        <v>2.3940299999999999</v>
      </c>
      <c r="C491" s="12">
        <v>2.097</v>
      </c>
      <c r="D491" s="12">
        <f t="shared" si="8"/>
        <v>2.1379864638287738</v>
      </c>
      <c r="E491">
        <f t="shared" si="10"/>
        <v>0</v>
      </c>
    </row>
    <row r="492" spans="1:5" x14ac:dyDescent="0.2">
      <c r="A492" s="19">
        <v>42522</v>
      </c>
      <c r="B492" s="26">
        <v>2.39907</v>
      </c>
      <c r="C492" s="12">
        <v>2.1549999999999998</v>
      </c>
      <c r="D492" s="12">
        <f t="shared" si="8"/>
        <v>2.192504349602137</v>
      </c>
      <c r="E492">
        <f t="shared" si="10"/>
        <v>0</v>
      </c>
    </row>
    <row r="493" spans="1:5" x14ac:dyDescent="0.2">
      <c r="A493" s="13">
        <v>42552</v>
      </c>
      <c r="B493" s="26">
        <v>2.3980999999999999</v>
      </c>
      <c r="C493" s="12">
        <v>2.13</v>
      </c>
      <c r="D493" s="12">
        <f t="shared" si="8"/>
        <v>2.1679458154372209</v>
      </c>
      <c r="E493">
        <f t="shared" si="10"/>
        <v>0</v>
      </c>
    </row>
    <row r="494" spans="1:5" x14ac:dyDescent="0.2">
      <c r="A494" s="13">
        <v>42583</v>
      </c>
      <c r="B494" s="26">
        <v>2.4030100000000001</v>
      </c>
      <c r="C494" s="12">
        <v>2.073</v>
      </c>
      <c r="D494" s="12">
        <f t="shared" si="8"/>
        <v>2.1056192050802949</v>
      </c>
      <c r="E494">
        <f t="shared" si="10"/>
        <v>0</v>
      </c>
    </row>
    <row r="495" spans="1:5" x14ac:dyDescent="0.2">
      <c r="A495" s="13">
        <v>42614</v>
      </c>
      <c r="B495" s="26">
        <v>2.4100199999999998</v>
      </c>
      <c r="C495" s="12">
        <v>2.1219999999999999</v>
      </c>
      <c r="D495" s="12">
        <f t="shared" si="8"/>
        <v>2.1491208720259585</v>
      </c>
      <c r="E495">
        <f t="shared" si="10"/>
        <v>0</v>
      </c>
    </row>
    <row r="496" spans="1:5" x14ac:dyDescent="0.2">
      <c r="A496" s="13">
        <v>42644</v>
      </c>
      <c r="B496" s="26">
        <v>2.4186299999999998</v>
      </c>
      <c r="C496" s="12">
        <v>2.2879999999999998</v>
      </c>
      <c r="D496" s="12">
        <f t="shared" si="8"/>
        <v>2.3089934119728932</v>
      </c>
      <c r="E496">
        <f t="shared" si="10"/>
        <v>0</v>
      </c>
    </row>
    <row r="497" spans="1:5" x14ac:dyDescent="0.2">
      <c r="A497" s="13">
        <v>42675</v>
      </c>
      <c r="B497" s="26">
        <v>2.4234800000000001</v>
      </c>
      <c r="C497" s="12">
        <v>2.2559999999999998</v>
      </c>
      <c r="D497" s="12">
        <f t="shared" si="8"/>
        <v>2.2721435423440668</v>
      </c>
      <c r="E497">
        <f t="shared" si="10"/>
        <v>0</v>
      </c>
    </row>
    <row r="498" spans="1:5" x14ac:dyDescent="0.2">
      <c r="A498" s="13">
        <v>42705</v>
      </c>
      <c r="B498" s="26">
        <v>2.4266632222000002</v>
      </c>
      <c r="C498" s="12">
        <v>2.3940000000000001</v>
      </c>
      <c r="D498" s="12">
        <f t="shared" si="8"/>
        <v>2.4079681986948605</v>
      </c>
      <c r="E498">
        <f t="shared" si="10"/>
        <v>0</v>
      </c>
    </row>
    <row r="499" spans="1:5" x14ac:dyDescent="0.2">
      <c r="A499" s="13">
        <v>42736</v>
      </c>
      <c r="B499" s="26">
        <v>2.4353034074000002</v>
      </c>
      <c r="C499" s="12">
        <v>2.4995430000000001</v>
      </c>
      <c r="D499" s="12">
        <f t="shared" ref="D499:D510" si="11">C499*$B$523/B499</f>
        <v>2.5052071646627136</v>
      </c>
      <c r="E499">
        <f t="shared" si="10"/>
        <v>1</v>
      </c>
    </row>
    <row r="500" spans="1:5" x14ac:dyDescent="0.2">
      <c r="A500" s="13">
        <v>42767</v>
      </c>
      <c r="B500" s="26">
        <v>2.4408219999999998</v>
      </c>
      <c r="C500" s="12">
        <v>2.5618889999999999</v>
      </c>
      <c r="D500" s="12">
        <f t="shared" si="11"/>
        <v>2.5618889999999999</v>
      </c>
      <c r="E500">
        <f t="shared" si="10"/>
        <v>1</v>
      </c>
    </row>
    <row r="501" spans="1:5" x14ac:dyDescent="0.2">
      <c r="A501" s="13">
        <v>42795</v>
      </c>
      <c r="B501" s="26">
        <v>2.4452039999999999</v>
      </c>
      <c r="C501" s="12">
        <v>2.6018400000000002</v>
      </c>
      <c r="D501" s="12">
        <f t="shared" si="11"/>
        <v>2.5971772958329855</v>
      </c>
      <c r="E501">
        <f t="shared" si="10"/>
        <v>1</v>
      </c>
    </row>
    <row r="502" spans="1:5" x14ac:dyDescent="0.2">
      <c r="A502" s="13">
        <v>42826</v>
      </c>
      <c r="B502" s="26">
        <v>2.4463360000000001</v>
      </c>
      <c r="C502" s="12">
        <v>2.565045</v>
      </c>
      <c r="D502" s="12">
        <f t="shared" si="11"/>
        <v>2.5592634319202263</v>
      </c>
      <c r="E502">
        <f t="shared" si="10"/>
        <v>1</v>
      </c>
    </row>
    <row r="503" spans="1:5" x14ac:dyDescent="0.2">
      <c r="A503" s="13">
        <v>42856</v>
      </c>
      <c r="B503" s="26">
        <v>2.450034</v>
      </c>
      <c r="C503" s="12">
        <v>2.5774810000000001</v>
      </c>
      <c r="D503" s="12">
        <f t="shared" si="11"/>
        <v>2.5677898059300399</v>
      </c>
      <c r="E503">
        <f t="shared" si="10"/>
        <v>1</v>
      </c>
    </row>
    <row r="504" spans="1:5" x14ac:dyDescent="0.2">
      <c r="A504" s="19">
        <v>42887</v>
      </c>
      <c r="B504" s="26">
        <v>2.454183</v>
      </c>
      <c r="C504" s="12">
        <v>2.5753309999999998</v>
      </c>
      <c r="D504" s="12">
        <f t="shared" si="11"/>
        <v>2.5613104491726979</v>
      </c>
      <c r="E504">
        <f t="shared" si="10"/>
        <v>1</v>
      </c>
    </row>
    <row r="505" spans="1:5" x14ac:dyDescent="0.2">
      <c r="A505" s="13">
        <v>42917</v>
      </c>
      <c r="B505" s="26">
        <v>2.459616</v>
      </c>
      <c r="C505" s="12">
        <v>2.5966309999999999</v>
      </c>
      <c r="D505" s="12">
        <f t="shared" si="11"/>
        <v>2.576790064254745</v>
      </c>
      <c r="E505">
        <f t="shared" si="10"/>
        <v>1</v>
      </c>
    </row>
    <row r="506" spans="1:5" x14ac:dyDescent="0.2">
      <c r="A506" s="13">
        <v>42948</v>
      </c>
      <c r="B506" s="26">
        <v>2.4640420000000001</v>
      </c>
      <c r="C506" s="12">
        <v>2.6129419999999999</v>
      </c>
      <c r="D506" s="12">
        <f t="shared" si="11"/>
        <v>2.5883188347942117</v>
      </c>
      <c r="E506">
        <f t="shared" si="10"/>
        <v>1</v>
      </c>
    </row>
    <row r="507" spans="1:5" x14ac:dyDescent="0.2">
      <c r="A507" s="13">
        <v>42979</v>
      </c>
      <c r="B507" s="26">
        <v>2.4682949999999999</v>
      </c>
      <c r="C507" s="12">
        <v>2.6195010000000001</v>
      </c>
      <c r="D507" s="12">
        <f t="shared" si="11"/>
        <v>2.5903450235170431</v>
      </c>
      <c r="E507">
        <f t="shared" si="10"/>
        <v>1</v>
      </c>
    </row>
    <row r="508" spans="1:5" x14ac:dyDescent="0.2">
      <c r="A508" s="13">
        <v>43009</v>
      </c>
      <c r="B508" s="26">
        <v>2.4719120000000001</v>
      </c>
      <c r="C508" s="12">
        <v>2.6546720000000001</v>
      </c>
      <c r="D508" s="12">
        <f t="shared" si="11"/>
        <v>2.6212833710844077</v>
      </c>
      <c r="E508">
        <f t="shared" si="10"/>
        <v>1</v>
      </c>
    </row>
    <row r="509" spans="1:5" x14ac:dyDescent="0.2">
      <c r="A509" s="13">
        <v>43040</v>
      </c>
      <c r="B509" s="26">
        <v>2.4761639999999998</v>
      </c>
      <c r="C509" s="12">
        <v>2.6991230000000002</v>
      </c>
      <c r="D509" s="12">
        <f t="shared" si="11"/>
        <v>2.6605987321946367</v>
      </c>
      <c r="E509">
        <f t="shared" si="10"/>
        <v>1</v>
      </c>
    </row>
    <row r="510" spans="1:5" x14ac:dyDescent="0.2">
      <c r="A510" s="13">
        <v>43070</v>
      </c>
      <c r="B510" s="26">
        <v>2.4805869999999999</v>
      </c>
      <c r="C510" s="12">
        <v>2.724888</v>
      </c>
      <c r="D510" s="12">
        <f t="shared" si="11"/>
        <v>2.6812067377342541</v>
      </c>
      <c r="E510">
        <f t="shared" si="10"/>
        <v>1</v>
      </c>
    </row>
    <row r="511" spans="1:5" x14ac:dyDescent="0.2">
      <c r="A511" s="13">
        <v>43101</v>
      </c>
      <c r="B511" s="26">
        <v>2.485579</v>
      </c>
      <c r="C511" s="12">
        <v>2.7697409999999998</v>
      </c>
      <c r="D511" s="12">
        <f t="shared" ref="D511:D522" si="12">C511*$B$523/B511</f>
        <v>2.7198671887322829</v>
      </c>
      <c r="E511">
        <f t="shared" si="10"/>
        <v>1</v>
      </c>
    </row>
    <row r="512" spans="1:5" x14ac:dyDescent="0.2">
      <c r="A512" s="13">
        <v>43132</v>
      </c>
      <c r="B512" s="26">
        <v>2.4900509999999998</v>
      </c>
      <c r="C512" s="12">
        <v>2.7380520000000002</v>
      </c>
      <c r="D512" s="12">
        <f t="shared" si="12"/>
        <v>2.6839199513359366</v>
      </c>
      <c r="E512">
        <f t="shared" si="10"/>
        <v>1</v>
      </c>
    </row>
    <row r="513" spans="1:5" x14ac:dyDescent="0.2">
      <c r="A513" s="13">
        <v>43160</v>
      </c>
      <c r="B513" s="26">
        <v>2.4943970000000002</v>
      </c>
      <c r="C513" s="12">
        <v>2.7203909999999998</v>
      </c>
      <c r="D513" s="12">
        <f t="shared" si="12"/>
        <v>2.6619620699519757</v>
      </c>
      <c r="E513">
        <f t="shared" si="10"/>
        <v>1</v>
      </c>
    </row>
    <row r="514" spans="1:5" x14ac:dyDescent="0.2">
      <c r="A514" s="13">
        <v>43191</v>
      </c>
      <c r="B514" s="26">
        <v>2.4982340000000001</v>
      </c>
      <c r="C514" s="12">
        <v>2.6594169999999999</v>
      </c>
      <c r="D514" s="12">
        <f t="shared" si="12"/>
        <v>2.5983008480286469</v>
      </c>
      <c r="E514">
        <f t="shared" si="10"/>
        <v>1</v>
      </c>
    </row>
    <row r="515" spans="1:5" x14ac:dyDescent="0.2">
      <c r="A515" s="13">
        <v>43221</v>
      </c>
      <c r="B515" s="26">
        <v>2.502621</v>
      </c>
      <c r="C515" s="12">
        <v>2.6695829999999998</v>
      </c>
      <c r="D515" s="12">
        <f t="shared" si="12"/>
        <v>2.6036610886051061</v>
      </c>
      <c r="E515">
        <f t="shared" si="10"/>
        <v>1</v>
      </c>
    </row>
    <row r="516" spans="1:5" x14ac:dyDescent="0.2">
      <c r="A516" s="19">
        <v>43252</v>
      </c>
      <c r="B516" s="26">
        <v>2.507174</v>
      </c>
      <c r="C516" s="12">
        <v>2.6647370000000001</v>
      </c>
      <c r="D516" s="12">
        <f t="shared" si="12"/>
        <v>2.5942151178234938</v>
      </c>
      <c r="E516">
        <f t="shared" si="10"/>
        <v>1</v>
      </c>
    </row>
    <row r="517" spans="1:5" x14ac:dyDescent="0.2">
      <c r="A517" s="13">
        <v>43282</v>
      </c>
      <c r="B517" s="26">
        <v>2.5119739999999999</v>
      </c>
      <c r="C517" s="12">
        <v>2.6742710000000001</v>
      </c>
      <c r="D517" s="12">
        <f t="shared" si="12"/>
        <v>2.5985219157371851</v>
      </c>
      <c r="E517">
        <f t="shared" si="10"/>
        <v>1</v>
      </c>
    </row>
    <row r="518" spans="1:5" x14ac:dyDescent="0.2">
      <c r="A518" s="13">
        <v>43313</v>
      </c>
      <c r="B518" s="26">
        <v>2.5167950000000001</v>
      </c>
      <c r="C518" s="12">
        <v>2.6864520000000001</v>
      </c>
      <c r="D518" s="12">
        <f t="shared" si="12"/>
        <v>2.6053576646266383</v>
      </c>
      <c r="E518">
        <f t="shared" si="10"/>
        <v>1</v>
      </c>
    </row>
    <row r="519" spans="1:5" x14ac:dyDescent="0.2">
      <c r="A519" s="13">
        <v>43344</v>
      </c>
      <c r="B519" s="26">
        <v>2.5217179999999999</v>
      </c>
      <c r="C519" s="12">
        <v>2.695414</v>
      </c>
      <c r="D519" s="12">
        <f t="shared" si="12"/>
        <v>2.6089458814617652</v>
      </c>
      <c r="E519">
        <f t="shared" si="10"/>
        <v>1</v>
      </c>
    </row>
    <row r="520" spans="1:5" x14ac:dyDescent="0.2">
      <c r="A520" s="13">
        <v>43374</v>
      </c>
      <c r="B520" s="26">
        <v>2.527237</v>
      </c>
      <c r="C520" s="12">
        <v>2.7424469999999999</v>
      </c>
      <c r="D520" s="12">
        <f t="shared" si="12"/>
        <v>2.6486732235378003</v>
      </c>
      <c r="E520">
        <f t="shared" si="10"/>
        <v>1</v>
      </c>
    </row>
    <row r="521" spans="1:5" x14ac:dyDescent="0.2">
      <c r="A521" s="13">
        <v>43405</v>
      </c>
      <c r="B521" s="26">
        <v>2.5319980000000002</v>
      </c>
      <c r="C521" s="12">
        <v>2.7887780000000002</v>
      </c>
      <c r="D521" s="12">
        <f t="shared" si="12"/>
        <v>2.6883554787626212</v>
      </c>
      <c r="E521">
        <f t="shared" si="10"/>
        <v>1</v>
      </c>
    </row>
    <row r="522" spans="1:5" x14ac:dyDescent="0.2">
      <c r="A522" s="13">
        <v>43435</v>
      </c>
      <c r="B522" s="26">
        <v>2.5364930000000001</v>
      </c>
      <c r="C522" s="12">
        <v>2.8289550000000001</v>
      </c>
      <c r="D522" s="12">
        <f t="shared" si="12"/>
        <v>2.7222529693596629</v>
      </c>
      <c r="E522">
        <f t="shared" si="10"/>
        <v>1</v>
      </c>
    </row>
    <row r="523" spans="1:5" x14ac:dyDescent="0.2">
      <c r="A523" s="15" t="str">
        <f>"Base CPI ("&amp;TEXT('Notes and Sources'!$G$7,"m/yyyy")&amp;")"</f>
        <v>Base CPI (2/2017)</v>
      </c>
      <c r="B523" s="28">
        <v>2.4408219999999998</v>
      </c>
      <c r="C523" s="16"/>
      <c r="D523" s="16"/>
      <c r="E523" s="20"/>
    </row>
    <row r="524" spans="1:5" x14ac:dyDescent="0.2">
      <c r="A524" s="42" t="str">
        <f>A1&amp;" "&amp;TEXT(C1,"Mmmm yyyy")</f>
        <v>EIA Short-Term Energy Outlook, February 2017</v>
      </c>
      <c r="B524" s="42"/>
      <c r="C524" s="42"/>
      <c r="D524" s="42"/>
      <c r="E524" s="42"/>
    </row>
    <row r="525" spans="1:5" x14ac:dyDescent="0.2">
      <c r="A525" s="37" t="s">
        <v>184</v>
      </c>
      <c r="B525" s="37"/>
      <c r="C525" s="37"/>
      <c r="D525" s="37"/>
      <c r="E525" s="37"/>
    </row>
    <row r="526" spans="1:5" x14ac:dyDescent="0.2">
      <c r="A526" s="37" t="s">
        <v>207</v>
      </c>
      <c r="B526" s="37"/>
      <c r="C526" s="37"/>
      <c r="D526" s="37"/>
      <c r="E526" s="37"/>
    </row>
    <row r="527" spans="1:5" x14ac:dyDescent="0.2">
      <c r="A527" s="34" t="str">
        <f>"Real Price ("&amp;TEXT($C$1,"mmm yyyy")&amp;" $)"</f>
        <v>Real Price (Feb 2017 $)</v>
      </c>
      <c r="B527" s="34"/>
      <c r="C527" s="34"/>
      <c r="D527" s="34"/>
      <c r="E527" s="34"/>
    </row>
    <row r="528" spans="1:5" x14ac:dyDescent="0.2">
      <c r="A528" s="38" t="s">
        <v>167</v>
      </c>
      <c r="B528" s="38"/>
      <c r="C528" s="38"/>
      <c r="D528" s="38"/>
      <c r="E528" s="38"/>
    </row>
  </sheetData>
  <mergeCells count="7">
    <mergeCell ref="A526:E526"/>
    <mergeCell ref="A528:E528"/>
    <mergeCell ref="C39:D39"/>
    <mergeCell ref="A1:B1"/>
    <mergeCell ref="C1:D1"/>
    <mergeCell ref="A524:E524"/>
    <mergeCell ref="A525:E525"/>
  </mergeCells>
  <phoneticPr fontId="3" type="noConversion"/>
  <conditionalFormatting sqref="B427:D436 B451:D460 B439:D447 B463:D472 B475:D484 B487:D498 B511:D522">
    <cfRule type="expression" dxfId="35" priority="3" stopIfTrue="1">
      <formula>$E427=1</formula>
    </cfRule>
  </conditionalFormatting>
  <conditionalFormatting sqref="B437:D438 B449:D450 B461:D462">
    <cfRule type="expression" dxfId="34" priority="4" stopIfTrue="1">
      <formula>#REF!=1</formula>
    </cfRule>
  </conditionalFormatting>
  <conditionalFormatting sqref="B448:D448">
    <cfRule type="expression" dxfId="33" priority="10" stopIfTrue="1">
      <formula>#REF!=1</formula>
    </cfRule>
  </conditionalFormatting>
  <conditionalFormatting sqref="B462:D462">
    <cfRule type="expression" dxfId="32" priority="14" stopIfTrue="1">
      <formula>#REF!=1</formula>
    </cfRule>
  </conditionalFormatting>
  <conditionalFormatting sqref="B473:D474">
    <cfRule type="expression" dxfId="31" priority="38" stopIfTrue="1">
      <formula>#REF!=1</formula>
    </cfRule>
  </conditionalFormatting>
  <conditionalFormatting sqref="B485:D486">
    <cfRule type="expression" dxfId="30" priority="65" stopIfTrue="1">
      <formula>#REF!=1</formula>
    </cfRule>
  </conditionalFormatting>
  <conditionalFormatting sqref="B499:D510">
    <cfRule type="expression" dxfId="29" priority="1" stopIfTrue="1">
      <formula>$E499=1</formula>
    </cfRule>
  </conditionalFormatting>
  <hyperlinks>
    <hyperlink ref="A3" location="Contents!B4" display="Return to Contents"/>
    <hyperlink ref="A52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2" si="0">C41*$B$93/B41</f>
        <v>7.6001643113772444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C42*$B$93/B42</f>
        <v>7.2944105747126438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6.9832782016348771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6.856948402061855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6.9307291358024683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7.0655373684210518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7.0915774324324321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7.0798690872210948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7.7543996655829064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8.4885729977077773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9.4626313444626753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9.5774750082535309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10.021101575246938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10.902963738664386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11.284198174808783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12.776547176938523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14.800074099713951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14.370502987419819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13.884026541341228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12.972591021750889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11.914699492146477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11.289493939878573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11.100697548929791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10.828407262188025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10.440435427212869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10.247869675803972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10.417493197790643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10.547936985024117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9.7134094056184708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9.8800071137151608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10.561994985396915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10.220366922451584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9.8096375992047147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11.011706733336988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13.277692900434653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10.716177012614608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12.777182616024712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13.890904292447212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15.875030364331531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16.629625179627173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15.402124741358465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15.756866626588142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13.813454654156569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12.749415897108673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11.96622751153695</v>
      </c>
    </row>
    <row r="86" spans="1:5" x14ac:dyDescent="0.2">
      <c r="A86" s="14">
        <v>2012</v>
      </c>
      <c r="B86" s="26">
        <v>2.2959633333</v>
      </c>
      <c r="C86" s="12">
        <v>10.652290561999999</v>
      </c>
      <c r="D86" s="12">
        <f t="shared" si="0"/>
        <v>11.324372988462114</v>
      </c>
    </row>
    <row r="87" spans="1:5" x14ac:dyDescent="0.2">
      <c r="A87" s="14">
        <v>2013</v>
      </c>
      <c r="B87" s="26">
        <v>2.3296358332999998</v>
      </c>
      <c r="C87" s="12">
        <v>10.294024816</v>
      </c>
      <c r="D87" s="12">
        <f>C87*$B$93/B87</f>
        <v>10.785326135650642</v>
      </c>
    </row>
    <row r="88" spans="1:5" x14ac:dyDescent="0.2">
      <c r="A88" s="14">
        <v>2014</v>
      </c>
      <c r="B88" s="26">
        <v>2.3671466667000001</v>
      </c>
      <c r="C88" s="12">
        <v>10.940261472</v>
      </c>
      <c r="D88" s="12">
        <f>C88*$B$93/B88</f>
        <v>11.280767373758261</v>
      </c>
      <c r="E88" s="10" t="s">
        <v>182</v>
      </c>
    </row>
    <row r="89" spans="1:5" x14ac:dyDescent="0.2">
      <c r="A89" s="14">
        <v>2015</v>
      </c>
      <c r="B89" s="26">
        <v>2.3699516667</v>
      </c>
      <c r="C89" s="12">
        <v>10.364662174999999</v>
      </c>
      <c r="D89" s="12">
        <f t="shared" ref="D89" si="2">C89*$B$93/B89</f>
        <v>10.674603965461474</v>
      </c>
      <c r="E89" s="10" t="s">
        <v>183</v>
      </c>
    </row>
    <row r="90" spans="1:5" x14ac:dyDescent="0.2">
      <c r="A90" s="14">
        <v>2016</v>
      </c>
      <c r="B90" s="27">
        <v>2.3999369352</v>
      </c>
      <c r="C90" s="21">
        <v>10.193560575999999</v>
      </c>
      <c r="D90" s="21">
        <f t="shared" ref="D90:D91" si="3">C90*$B$93/B90</f>
        <v>10.367216966124165</v>
      </c>
      <c r="E90">
        <v>1</v>
      </c>
    </row>
    <row r="91" spans="1:5" x14ac:dyDescent="0.2">
      <c r="A91" s="14">
        <v>2017</v>
      </c>
      <c r="B91" s="27">
        <v>2.4577082005999999</v>
      </c>
      <c r="C91" s="21">
        <v>11.214475449</v>
      </c>
      <c r="D91" s="21">
        <f t="shared" si="3"/>
        <v>11.137424039068847</v>
      </c>
      <c r="E91">
        <v>1</v>
      </c>
    </row>
    <row r="92" spans="1:5" x14ac:dyDescent="0.2">
      <c r="A92" s="14">
        <v>2018</v>
      </c>
      <c r="B92" s="27">
        <v>2.5103559167</v>
      </c>
      <c r="C92" s="21">
        <v>11.373238645000001</v>
      </c>
      <c r="D92" s="21">
        <f t="shared" si="0"/>
        <v>11.058213264220436</v>
      </c>
      <c r="E92">
        <v>1</v>
      </c>
    </row>
    <row r="93" spans="1:5" x14ac:dyDescent="0.2">
      <c r="A93" s="15" t="str">
        <f>"Base CPI ("&amp;TEXT('Notes and Sources'!$G$7,"m/yyyy")&amp;")"</f>
        <v>Base CPI (2/2017)</v>
      </c>
      <c r="B93" s="28">
        <v>2.4408219999999998</v>
      </c>
      <c r="C93" s="16"/>
      <c r="D93" s="16"/>
      <c r="E93" s="20"/>
    </row>
    <row r="94" spans="1:5" x14ac:dyDescent="0.2">
      <c r="A94" s="42" t="str">
        <f>A1&amp;" "&amp;TEXT(C1,"Mmmm yyyy")</f>
        <v>EIA Short-Term Energy Outlook, February 2017</v>
      </c>
      <c r="B94" s="42"/>
      <c r="C94" s="42"/>
      <c r="D94" s="42"/>
      <c r="E94" s="42"/>
    </row>
    <row r="95" spans="1:5" x14ac:dyDescent="0.2">
      <c r="A95" s="37" t="s">
        <v>184</v>
      </c>
      <c r="B95" s="37"/>
      <c r="C95" s="37"/>
      <c r="D95" s="37"/>
      <c r="E95" s="37"/>
    </row>
    <row r="96" spans="1:5" x14ac:dyDescent="0.2">
      <c r="A96" s="37" t="str">
        <f>"Real Price ("&amp;TEXT($C$1,"mmm yyyy")&amp;" $)"</f>
        <v>Real Price (Feb 2017 $)</v>
      </c>
      <c r="B96" s="37"/>
      <c r="C96" s="37"/>
      <c r="D96" s="37"/>
      <c r="E96" s="37"/>
    </row>
    <row r="97" spans="1:5" x14ac:dyDescent="0.2">
      <c r="A97" s="38" t="s">
        <v>167</v>
      </c>
      <c r="B97" s="38"/>
      <c r="C97" s="38"/>
      <c r="D97" s="38"/>
      <c r="E97" s="38"/>
    </row>
  </sheetData>
  <mergeCells count="7">
    <mergeCell ref="A96:E96"/>
    <mergeCell ref="A97:E97"/>
    <mergeCell ref="C39:D39"/>
    <mergeCell ref="A1:B1"/>
    <mergeCell ref="C1:D1"/>
    <mergeCell ref="A94:E94"/>
    <mergeCell ref="A95:E95"/>
  </mergeCells>
  <phoneticPr fontId="3" type="noConversion"/>
  <hyperlinks>
    <hyperlink ref="A3" location="Contents!B4" display="Return to Contents"/>
    <hyperlink ref="A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C41*$B$193/B41</f>
        <v>11.074526743119016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11.442950580870987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11.546156837272395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11.802959389612154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C45*$B$193/B45</f>
        <v>12.123271401666978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12.745400130780956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13.229094745373715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14.220976301482811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14.699441981097511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15.107740114639993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15.10266501280595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14.915298689287035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13.897053094376783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14.631974608938409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16.759254500519319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14.501415014243507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13.625983393898514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14.606078378103202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16.085033853115199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13.319503402738281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12.621951911651943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13.747151270219293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15.281011234251244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12.321768959981144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11.638551837656237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12.558730080877702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14.4210685866463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11.333213132695445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C69*$B$193/B69</f>
        <v>10.731730558464035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11.899275899044012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13.976488724598646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11.253863293728417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10.856620081679608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11.562483267963508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13.562881902508211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10.657758887663338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10.577837775567971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11.200731799171356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12.997250374059441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10.460231748602816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10.075238071201259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11.211510598051376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12.790410015892919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9.96942364540085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9.7251675806689679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10.501663187020592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12.629857005187182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10.246115492986823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9.7445360993319206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10.992919674129018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13.325088991145812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10.420347659894356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10.090071816285937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11.384004221732541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13.194526578397276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10.213460007718481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9.4094233789896187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10.399179923117588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12.584809750488589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9.0885875332599255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C101*$B$193/B101</f>
        <v>9.1032855231048391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10.486520718015635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13.085235592734753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10.047060035438793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10.241188417513394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10.610825666559137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13.458984714921973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10.316336912329337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9.6033987779040295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11.103585675651221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13.293732048363934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9.8574816344092628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9.0468374048233589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10.339909686677847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12.925245479726865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9.9872891226707132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9.4217772688894872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11.328313152194387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14.470740524299643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12.177960832444745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14.00012669226329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14.753115355879263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14.773610269660175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10.571978631474629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9.9332295789114617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11.288774179382063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13.965925716726996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10.801060155910866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11.646488108678284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14.305383566141986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16.708925614538259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12.889870613218475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C133*$B$193/B133</f>
        <v>12.862027342147218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14.727965928588189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17.435605810099197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14.399922135885653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13.795774846700706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15.781885084685639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19.413041059141072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18.658948991185262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17.205172682839869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16.934864463107875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19.053272701215658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15.07963062500076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14.723313273229865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16.817431795445362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19.345909197134645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14.910762327360649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14.460786450803262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17.984405846780263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22.055686399721477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15.445326819410043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14.115099806572559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14.291324101202694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17.248365624160531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12.317165609064286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12.029027294869685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14.516092686837849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18.085080290619743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11.897394401474862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11.118050505780602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13.382777331997429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17.419268706764189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11.436452247486812</v>
      </c>
    </row>
    <row r="165" spans="1:5" x14ac:dyDescent="0.2">
      <c r="A165" s="14" t="s">
        <v>213</v>
      </c>
      <c r="B165" s="26">
        <v>2.2837700000000001</v>
      </c>
      <c r="C165" s="12">
        <v>9.7378654604000001</v>
      </c>
      <c r="D165" s="12">
        <f t="shared" ref="D165:D192" si="5">C165*$B$193/B165</f>
        <v>10.407526260868847</v>
      </c>
    </row>
    <row r="166" spans="1:5" x14ac:dyDescent="0.2">
      <c r="A166" s="14" t="s">
        <v>214</v>
      </c>
      <c r="B166" s="26">
        <v>2.2883800000000001</v>
      </c>
      <c r="C166" s="12">
        <v>12.127978689000001</v>
      </c>
      <c r="D166" s="12">
        <f t="shared" si="5"/>
        <v>12.935892290459782</v>
      </c>
    </row>
    <row r="167" spans="1:5" x14ac:dyDescent="0.2">
      <c r="A167" s="14" t="s">
        <v>215</v>
      </c>
      <c r="B167" s="26">
        <v>2.2976866667000002</v>
      </c>
      <c r="C167" s="12">
        <v>15.203059949</v>
      </c>
      <c r="D167" s="12">
        <f t="shared" si="5"/>
        <v>16.150140804069487</v>
      </c>
    </row>
    <row r="168" spans="1:5" x14ac:dyDescent="0.2">
      <c r="A168" s="18" t="s">
        <v>216</v>
      </c>
      <c r="B168" s="26">
        <v>2.3140166667000002</v>
      </c>
      <c r="C168" s="12">
        <v>10.189924952</v>
      </c>
      <c r="D168" s="12">
        <f t="shared" si="5"/>
        <v>10.748320597301488</v>
      </c>
    </row>
    <row r="169" spans="1:5" x14ac:dyDescent="0.2">
      <c r="A169" s="14" t="s">
        <v>243</v>
      </c>
      <c r="B169" s="26">
        <v>2.3231966666999999</v>
      </c>
      <c r="C169" s="12">
        <v>9.2342405722999992</v>
      </c>
      <c r="D169" s="12">
        <f t="shared" ref="D169:D188" si="6">C169*$B$193/B169</f>
        <v>9.7017776692053772</v>
      </c>
    </row>
    <row r="170" spans="1:5" x14ac:dyDescent="0.2">
      <c r="A170" s="14" t="s">
        <v>244</v>
      </c>
      <c r="B170" s="26">
        <v>2.32036</v>
      </c>
      <c r="C170" s="12">
        <v>11.895412564000001</v>
      </c>
      <c r="D170" s="12">
        <f t="shared" si="6"/>
        <v>12.512965524870109</v>
      </c>
    </row>
    <row r="171" spans="1:5" x14ac:dyDescent="0.2">
      <c r="A171" s="14" t="s">
        <v>245</v>
      </c>
      <c r="B171" s="26">
        <v>2.3321333332999998</v>
      </c>
      <c r="C171" s="12">
        <v>16.128345428999999</v>
      </c>
      <c r="D171" s="12">
        <f t="shared" si="6"/>
        <v>16.880004150962769</v>
      </c>
    </row>
    <row r="172" spans="1:5" x14ac:dyDescent="0.2">
      <c r="A172" s="14" t="s">
        <v>246</v>
      </c>
      <c r="B172" s="26">
        <v>2.3428533332999999</v>
      </c>
      <c r="C172" s="12">
        <v>9.8874353103000008</v>
      </c>
      <c r="D172" s="12">
        <f t="shared" si="6"/>
        <v>10.30088793264926</v>
      </c>
    </row>
    <row r="173" spans="1:5" x14ac:dyDescent="0.2">
      <c r="A173" s="14" t="s">
        <v>247</v>
      </c>
      <c r="B173" s="26">
        <v>2.3565133333000001</v>
      </c>
      <c r="C173" s="12">
        <v>9.8170863378999993</v>
      </c>
      <c r="D173" s="12">
        <f t="shared" si="6"/>
        <v>10.16831094093167</v>
      </c>
      <c r="E173" s="22"/>
    </row>
    <row r="174" spans="1:5" x14ac:dyDescent="0.2">
      <c r="A174" s="14" t="s">
        <v>248</v>
      </c>
      <c r="B174" s="26">
        <v>2.3677133332999998</v>
      </c>
      <c r="C174" s="12">
        <v>13.107372985</v>
      </c>
      <c r="D174" s="12">
        <f t="shared" si="6"/>
        <v>13.512093670310907</v>
      </c>
      <c r="E174" s="22"/>
    </row>
    <row r="175" spans="1:5" x14ac:dyDescent="0.2">
      <c r="A175" s="14" t="s">
        <v>249</v>
      </c>
      <c r="B175" s="26">
        <v>2.3731066667</v>
      </c>
      <c r="C175" s="12">
        <v>16.941716450000001</v>
      </c>
      <c r="D175" s="12">
        <f t="shared" si="6"/>
        <v>17.425139294907826</v>
      </c>
    </row>
    <row r="176" spans="1:5" x14ac:dyDescent="0.2">
      <c r="A176" s="18" t="s">
        <v>250</v>
      </c>
      <c r="B176" s="26">
        <v>2.3712533332999999</v>
      </c>
      <c r="C176" s="12">
        <v>10.522915012</v>
      </c>
      <c r="D176" s="12">
        <f t="shared" si="6"/>
        <v>10.831640004349705</v>
      </c>
    </row>
    <row r="177" spans="1:5" x14ac:dyDescent="0.2">
      <c r="A177" s="14" t="s">
        <v>251</v>
      </c>
      <c r="B177" s="26">
        <v>2.3540933332999998</v>
      </c>
      <c r="C177" s="12">
        <v>9.2904614117000008</v>
      </c>
      <c r="D177" s="12">
        <f t="shared" si="6"/>
        <v>9.632737276410527</v>
      </c>
      <c r="E177" s="22"/>
    </row>
    <row r="178" spans="1:5" x14ac:dyDescent="0.2">
      <c r="A178" s="14" t="s">
        <v>252</v>
      </c>
      <c r="B178" s="26">
        <v>2.3683200000000002</v>
      </c>
      <c r="C178" s="12">
        <v>12.019815071</v>
      </c>
      <c r="D178" s="12">
        <f t="shared" si="6"/>
        <v>12.387780815611217</v>
      </c>
      <c r="E178" s="22"/>
    </row>
    <row r="179" spans="1:5" x14ac:dyDescent="0.2">
      <c r="A179" s="14" t="s">
        <v>253</v>
      </c>
      <c r="B179" s="26">
        <v>2.37642</v>
      </c>
      <c r="C179" s="12">
        <v>16.517115072999999</v>
      </c>
      <c r="D179" s="12">
        <f t="shared" si="6"/>
        <v>16.964735967004991</v>
      </c>
      <c r="E179" s="10" t="s">
        <v>182</v>
      </c>
    </row>
    <row r="180" spans="1:5" x14ac:dyDescent="0.2">
      <c r="A180" s="18" t="s">
        <v>254</v>
      </c>
      <c r="B180" s="26">
        <v>2.3809733333</v>
      </c>
      <c r="C180" s="12">
        <v>10.084025248</v>
      </c>
      <c r="D180" s="12">
        <f t="shared" si="6"/>
        <v>10.337499513176027</v>
      </c>
      <c r="E180" s="10" t="s">
        <v>183</v>
      </c>
    </row>
    <row r="181" spans="1:5" x14ac:dyDescent="0.2">
      <c r="A181" s="14" t="s">
        <v>259</v>
      </c>
      <c r="B181" s="26">
        <v>2.3791133332999999</v>
      </c>
      <c r="C181" s="12">
        <v>8.5311971083000007</v>
      </c>
      <c r="D181" s="12">
        <f t="shared" si="6"/>
        <v>8.7524765200621406</v>
      </c>
      <c r="E181" s="22">
        <f>MAX('Natural Gas-M'!E461:E463)</f>
        <v>0</v>
      </c>
    </row>
    <row r="182" spans="1:5" x14ac:dyDescent="0.2">
      <c r="A182" s="14" t="s">
        <v>260</v>
      </c>
      <c r="B182" s="26">
        <v>2.3940000000000001</v>
      </c>
      <c r="C182" s="12">
        <v>11.157700008999999</v>
      </c>
      <c r="D182" s="12">
        <f t="shared" si="6"/>
        <v>11.375922995558643</v>
      </c>
      <c r="E182" s="22">
        <f>MAX('Natural Gas-M'!E464:E466)</f>
        <v>0</v>
      </c>
    </row>
    <row r="183" spans="1:5" x14ac:dyDescent="0.2">
      <c r="A183" s="14" t="s">
        <v>261</v>
      </c>
      <c r="B183" s="26">
        <v>2.4037099999999998</v>
      </c>
      <c r="C183" s="12">
        <v>16.989594713999999</v>
      </c>
      <c r="D183" s="12">
        <f t="shared" si="6"/>
        <v>17.251904992288964</v>
      </c>
      <c r="E183" s="22">
        <f>MAX('Natural Gas-M'!E467:E469)</f>
        <v>0</v>
      </c>
    </row>
    <row r="184" spans="1:5" x14ac:dyDescent="0.2">
      <c r="A184" s="18" t="s">
        <v>262</v>
      </c>
      <c r="B184" s="26">
        <v>2.4229244074</v>
      </c>
      <c r="C184" s="12">
        <v>10.640301718</v>
      </c>
      <c r="D184" s="12">
        <f t="shared" si="6"/>
        <v>10.718899211470378</v>
      </c>
      <c r="E184" s="22">
        <f>MAX('Natural Gas-M'!E470:E472)</f>
        <v>1</v>
      </c>
    </row>
    <row r="185" spans="1:5" x14ac:dyDescent="0.2">
      <c r="A185" s="14" t="s">
        <v>263</v>
      </c>
      <c r="B185" s="26">
        <v>2.4404431357999998</v>
      </c>
      <c r="C185" s="12">
        <v>10.090445978</v>
      </c>
      <c r="D185" s="12">
        <f t="shared" si="6"/>
        <v>10.092012459384883</v>
      </c>
      <c r="E185" s="22">
        <f>MAX('Natural Gas-M'!E473:E475)</f>
        <v>1</v>
      </c>
    </row>
    <row r="186" spans="1:5" x14ac:dyDescent="0.2">
      <c r="A186" s="14" t="s">
        <v>264</v>
      </c>
      <c r="B186" s="26">
        <v>2.4501843333000002</v>
      </c>
      <c r="C186" s="12">
        <v>12.514458224</v>
      </c>
      <c r="D186" s="12">
        <f t="shared" si="6"/>
        <v>12.466639565064973</v>
      </c>
      <c r="E186" s="22">
        <f>MAX('Natural Gas-M'!E476:E478)</f>
        <v>1</v>
      </c>
    </row>
    <row r="187" spans="1:5" x14ac:dyDescent="0.2">
      <c r="A187" s="14" t="s">
        <v>265</v>
      </c>
      <c r="B187" s="26">
        <v>2.4639843333</v>
      </c>
      <c r="C187" s="12">
        <v>16.837903300000001</v>
      </c>
      <c r="D187" s="12">
        <f t="shared" si="6"/>
        <v>16.679620991530353</v>
      </c>
      <c r="E187" s="22">
        <f>MAX('Natural Gas-M'!E479:E481)</f>
        <v>1</v>
      </c>
    </row>
    <row r="188" spans="1:5" x14ac:dyDescent="0.2">
      <c r="A188" s="18" t="s">
        <v>266</v>
      </c>
      <c r="B188" s="26">
        <v>2.4762209999999998</v>
      </c>
      <c r="C188" s="12">
        <v>11.012858489999999</v>
      </c>
      <c r="D188" s="12">
        <f t="shared" si="6"/>
        <v>10.855423358932333</v>
      </c>
      <c r="E188" s="22">
        <f>MAX('Natural Gas-M'!E482:E484)</f>
        <v>1</v>
      </c>
    </row>
    <row r="189" spans="1:5" x14ac:dyDescent="0.2">
      <c r="A189" s="14" t="s">
        <v>267</v>
      </c>
      <c r="B189" s="26">
        <v>2.4900090000000001</v>
      </c>
      <c r="C189" s="12">
        <v>10.171538384</v>
      </c>
      <c r="D189" s="12">
        <f t="shared" si="5"/>
        <v>9.9706124200802666</v>
      </c>
      <c r="E189" s="22">
        <f>MAX('Natural Gas-M'!E485:E487)</f>
        <v>1</v>
      </c>
    </row>
    <row r="190" spans="1:5" x14ac:dyDescent="0.2">
      <c r="A190" s="14" t="s">
        <v>268</v>
      </c>
      <c r="B190" s="26">
        <v>2.5026763333000002</v>
      </c>
      <c r="C190" s="12">
        <v>12.772684742999999</v>
      </c>
      <c r="D190" s="12">
        <f t="shared" si="5"/>
        <v>12.457004329709157</v>
      </c>
      <c r="E190" s="22">
        <f>MAX('Natural Gas-M'!E488:E490)</f>
        <v>1</v>
      </c>
    </row>
    <row r="191" spans="1:5" x14ac:dyDescent="0.2">
      <c r="A191" s="14" t="s">
        <v>269</v>
      </c>
      <c r="B191" s="26">
        <v>2.516829</v>
      </c>
      <c r="C191" s="12">
        <v>17.163224187000001</v>
      </c>
      <c r="D191" s="12">
        <f t="shared" si="5"/>
        <v>16.644903243947727</v>
      </c>
      <c r="E191" s="22">
        <f>MAX('Natural Gas-M'!E491:E493)</f>
        <v>1</v>
      </c>
    </row>
    <row r="192" spans="1:5" x14ac:dyDescent="0.2">
      <c r="A192" s="18" t="s">
        <v>270</v>
      </c>
      <c r="B192" s="26">
        <v>2.5319093332999998</v>
      </c>
      <c r="C192" s="12">
        <v>11.271430253</v>
      </c>
      <c r="D192" s="12">
        <f t="shared" si="5"/>
        <v>10.86593211342619</v>
      </c>
      <c r="E192" s="22">
        <f>MAX('Natural Gas-M'!E494:E496)</f>
        <v>1</v>
      </c>
    </row>
    <row r="193" spans="1:5" x14ac:dyDescent="0.2">
      <c r="A193" s="15" t="str">
        <f>"Base CPI ("&amp;TEXT('Notes and Sources'!$G$7,"m/yyyy")&amp;")"</f>
        <v>Base CPI (2/2017)</v>
      </c>
      <c r="B193" s="28">
        <v>2.4408219999999998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February 2017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7" t="s">
        <v>207</v>
      </c>
      <c r="B196" s="37"/>
      <c r="C196" s="37"/>
      <c r="D196" s="37"/>
      <c r="E196" s="37"/>
    </row>
    <row r="197" spans="1:5" x14ac:dyDescent="0.2">
      <c r="A197" s="34" t="str">
        <f>"Real Price ("&amp;TEXT($C$1,"mmm yyyy")&amp;" $)"</f>
        <v>Real Price (Feb 2017 $)</v>
      </c>
      <c r="B197" s="34"/>
      <c r="C197" s="34"/>
      <c r="D197" s="34"/>
      <c r="E197" s="34"/>
    </row>
    <row r="198" spans="1:5" x14ac:dyDescent="0.2">
      <c r="A198" s="38" t="s">
        <v>167</v>
      </c>
      <c r="B198" s="38"/>
      <c r="C198" s="38"/>
      <c r="D198" s="38"/>
      <c r="E198" s="38"/>
    </row>
  </sheetData>
  <mergeCells count="7">
    <mergeCell ref="A196:E196"/>
    <mergeCell ref="A198:E198"/>
    <mergeCell ref="C39:D39"/>
    <mergeCell ref="A1:B1"/>
    <mergeCell ref="C1:D1"/>
    <mergeCell ref="A194:E194"/>
    <mergeCell ref="A195:E195"/>
  </mergeCells>
  <phoneticPr fontId="3" type="noConversion"/>
  <conditionalFormatting sqref="B161:D162 B173:D174 B177:D178 B181:D184 B189:D192">
    <cfRule type="expression" dxfId="28" priority="3" stopIfTrue="1">
      <formula>$E161=1</formula>
    </cfRule>
  </conditionalFormatting>
  <conditionalFormatting sqref="B163:D164 B167:D168 B171:D172">
    <cfRule type="expression" dxfId="27" priority="4" stopIfTrue="1">
      <formula>#REF!=1</formula>
    </cfRule>
  </conditionalFormatting>
  <conditionalFormatting sqref="B166:D166 B169:D170">
    <cfRule type="expression" dxfId="26" priority="10" stopIfTrue="1">
      <formula>#REF!=1</formula>
    </cfRule>
  </conditionalFormatting>
  <conditionalFormatting sqref="B165:D165">
    <cfRule type="expression" dxfId="25" priority="17" stopIfTrue="1">
      <formula>$E169=1</formula>
    </cfRule>
  </conditionalFormatting>
  <conditionalFormatting sqref="B169:D172">
    <cfRule type="expression" dxfId="24" priority="18" stopIfTrue="1">
      <formula>#REF!=1</formula>
    </cfRule>
  </conditionalFormatting>
  <conditionalFormatting sqref="B175:D176">
    <cfRule type="expression" dxfId="23" priority="44" stopIfTrue="1">
      <formula>#REF!=1</formula>
    </cfRule>
  </conditionalFormatting>
  <conditionalFormatting sqref="B179:D180">
    <cfRule type="expression" dxfId="22" priority="67" stopIfTrue="1">
      <formula>#REF!=1</formula>
    </cfRule>
  </conditionalFormatting>
  <conditionalFormatting sqref="B185:D188">
    <cfRule type="expression" dxfId="21" priority="1" stopIfTrue="1">
      <formula>$E185=1</formula>
    </cfRule>
  </conditionalFormatting>
  <hyperlinks>
    <hyperlink ref="A3" location="Contents!B4" display="Return to Contents"/>
    <hyperlink ref="A19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C41*$B$497/B41</f>
        <v>11.028484724770641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11.06690884090909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11.184805101580134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11.259010572390572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11.67349652173913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11.597275801104971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11.523880918032788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11.383443167028197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11.719091664876474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11.759849036402569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11.787765095948826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11.80206174282678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C53*$B$497/B53</f>
        <v>12.02311684322034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12.088125850052799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12.320094149947202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12.486731494736842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13.158550302398332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13.084818969072163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13.092819548717948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13.066017461617195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13.515708311156601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14.082622344546381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14.146805061224487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14.340141535312179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14.610027497446374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14.620025653061223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14.9285749235474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14.971033724696355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15.304347620967741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15.224443058350101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15.187880380761522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15.069210749250749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15.04849420318725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16.223717658730155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15.20987002967359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14.298306390532545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13.817777825661116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13.893177855750487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14.042435607385812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14.082574172313649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14.786428927536232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15.911240810028927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16.670743919308357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16.903393735632186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16.715084756446991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15.792188011417698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14.62638824311491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13.997130900473932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13.785910444654682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13.455519209783633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13.689629007490636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13.937777962616822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C93*$B$497/B93</f>
        <v>15.004680018656714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15.802903367441861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16.022851940575674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16.30984858202039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15.940983644773356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14.622435944700461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13.726824642201834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12.705648767123288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12.503937998180163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12.615734494074747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12.774604601283226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13.225797221711129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13.838788954128438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14.881428464351002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15.246778520547943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15.455569963503647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15.155285690909089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14.131074736842104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12.513634528985506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11.631353935018049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11.612528366247753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11.658309016100176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11.660254830659536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11.825100372670807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12.916916424778762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14.085800969162994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14.541979929701231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14.606493858267715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14.129954734088926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12.416355391304347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11.46382603119584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10.831675484429065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10.689117034482759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10.691724595524958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10.852753613733904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11.141977559726962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12.193723523404254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13.44520593220339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13.882818801687764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14.193687596638656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13.8687710292887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12.112502835696413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11.280939584372401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10.899776785418391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10.895088300330032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10.79903154605263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10.885826432078559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10.984690398050365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11.700949442198866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12.94166701047542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13.566657220883533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13.860732160642568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13.29935064102564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11.795359904306219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10.779166258935664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10.242562628661915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10.395030164705881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10.773940859374999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10.628773872472783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10.679779736229635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11.343866769945778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12.326245050038491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13.167346268199235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13.131473981762918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C157*$B$497/B157</f>
        <v>12.710695698113208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11.23436812593703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10.387641869857891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10.221624172876302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10.038718544914625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10.067485400593471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10.139913353115725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10.65940029607698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11.304101887905603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12.509212749999996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12.956786387665199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13.151134641288433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12.328823532846714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11.029953644314867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9.7597454426705372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9.7314972648335747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9.7597582501807665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9.7562437806637803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9.6509856218547796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9.8403297274031569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10.745207802433788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11.916647023554603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12.629733765124552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12.914860724431819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12.368445995747695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11.230881750176426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10.3404281773399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9.8456207167955014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9.7940546638655466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9.7735220545073371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9.6576836985345409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10.218183894297635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11.476264327323163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12.466291157311156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13.27672035986159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13.704338991712708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13.045772758620689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11.382679519230768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10.314980643835616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10.126992166780587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9.8934206835269975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10.049464812542602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10.453554452753227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10.943902989130432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11.318794901694913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12.641444570655848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13.322545956873313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13.465474389261745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12.817176476892161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11.207522704149934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10.21625763684913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9.8543513124583608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9.487580531561461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9.316855347912524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9.4275135449735448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9.7439929644268766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10.495053175542406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11.99590339895013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12.508013132372215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12.978340654022238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12.323679986936643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10.526541785016287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8.9089208978529602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8.7863248083170884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C221*$B$497/B221</f>
        <v>8.8986658564964447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9.1648929290322574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9.3080864694533751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9.8039423062139637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10.674694680306905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12.196321799617101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13.432294318471337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13.554946603053434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12.366625098287889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10.877240897597975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9.7971242218021413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9.9259071904462601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10.320665169385194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10.377696543519097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9.9587981476846039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9.9678346841776104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10.425775021888681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12.645956679151062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13.360609201995009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13.64613792288557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13.385152903225805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11.622242216718266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10.355002424242425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9.8658688998763893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9.6578203827160483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9.6578203827160483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9.4770187530864192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10.247840826140564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11.558628167281674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12.758842272727273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12.757482634803921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13.817382802937576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13.376003131498472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11.318027577791336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9.7870863863497846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9.4129023600973234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8.8918834244080145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9.3216577899210673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8.9753527427184459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9.474920843881856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10.733735301204819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12.057072530120481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12.928889178164365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13.350755882704966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12.553214457687723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10.977164973230218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10.363347565320666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9.4133597274881513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9.1837189249852322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9.3899858117647046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9.8632046900584793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10.268876641310706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11.776395864485981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13.465626596980254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14.585572113491603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14.656238645049216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14.2006349078341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13.249775549166184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12.021959104477611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11.96645837342497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14.066696264236901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14.228882795454544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13.652525099375355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14.058249160997732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C285*$B$497/B285</f>
        <v>15.336016401579245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15.905863117613956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15.437442412626831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14.983399988726042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13.937765154407636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11.324534504504504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10.973385667605633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10.043968771138669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10.136897220033765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9.9141253146067427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9.708591708683473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10.427605421081985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11.612601604456822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13.019529376391981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13.980486011111109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14.117552177285317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13.810624480088496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11.597945596026488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10.744996022038569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10.566154642464246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10.934240941949614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11.406455751633986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12.967281642196845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13.563082947598252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14.399381837069436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16.103293151283452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16.940925694066411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16.986533593495935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16.232587152890328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14.045617133585722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12.890178886486485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12.513324646900269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12.721621910896404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12.877395125870379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13.084684478888294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13.727995667022411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15.083294293304997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16.900980285865536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17.476853453199364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17.725631226215643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17.116617924130665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14.954512148846959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14.565990443401146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14.120352623891495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13.885678392484342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13.789883128898127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13.701973319523562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14.970038905524007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16.062020805785124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17.376838089829629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18.609858860954333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19.305022549719528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20.331998148893355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20.154250969362128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19.270295850580514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17.988895103483085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18.272485820371298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17.112683831494483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16.09695830746119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16.138369676133529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17.472550928961748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18.227545857284444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18.910656402168556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19.378066712463198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C349*$B$497/B349</f>
        <v>18.907945571992109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15.123666775631499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15.043680148514849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15.058345475135399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14.601475513303873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14.497258360835543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15.230763522465997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15.777906606962468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17.342107895818721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19.174740708570987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19.646216875478679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19.64016219235603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18.761419085386027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17.000227802476221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15.096388096796529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14.244717765849273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14.080736225927776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14.436961713691952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15.014426398935573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16.531354656869617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18.520976571502914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21.224734331817366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23.147109316214337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22.511948301248342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20.530038798046391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17.378603147537959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15.802425300136521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14.825189680129423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14.384671938773101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14.068535163724405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13.760816753335371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13.402724360511309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14.735084132155361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16.204721690953956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17.357633421197242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17.684899357144513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16.73491997164842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13.280225376312298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12.898826408389109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11.701732823549438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11.851265504303687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12.008591262006339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12.341506112176965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13.438931081907793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14.737716710387039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16.699255024194397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18.182360065255853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18.648644842444348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17.477974051082352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14.898892934919074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12.104627524022041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11.048751569360281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10.924754981079358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11.153744098639915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11.413687517373099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12.275289250445125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13.57182415060096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15.960465201106729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17.478145957097539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17.995321990570794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16.836078085764598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13.83222169790518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11.582593205939189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10.559353700989776</v>
      </c>
    </row>
    <row r="413" spans="1:4" x14ac:dyDescent="0.2">
      <c r="A413" s="13">
        <v>40909</v>
      </c>
      <c r="B413" s="26">
        <v>2.2786</v>
      </c>
      <c r="C413" s="12">
        <v>9.6199999999999992</v>
      </c>
      <c r="D413" s="12">
        <f t="shared" ref="D413:D476" si="7">C413*$B$497/B413</f>
        <v>10.304883542526111</v>
      </c>
    </row>
    <row r="414" spans="1:4" x14ac:dyDescent="0.2">
      <c r="A414" s="13">
        <v>40940</v>
      </c>
      <c r="B414" s="26">
        <v>2.2837700000000001</v>
      </c>
      <c r="C414" s="12">
        <v>9.4700000000000006</v>
      </c>
      <c r="D414" s="12">
        <f t="shared" si="7"/>
        <v>10.121240028549284</v>
      </c>
    </row>
    <row r="415" spans="1:4" x14ac:dyDescent="0.2">
      <c r="A415" s="13">
        <v>40969</v>
      </c>
      <c r="B415" s="26">
        <v>2.2889400000000002</v>
      </c>
      <c r="C415" s="12">
        <v>10.41</v>
      </c>
      <c r="D415" s="12">
        <f t="shared" si="7"/>
        <v>11.100752758918974</v>
      </c>
    </row>
    <row r="416" spans="1:4" x14ac:dyDescent="0.2">
      <c r="A416" s="13">
        <v>41000</v>
      </c>
      <c r="B416" s="26">
        <v>2.2928600000000001</v>
      </c>
      <c r="C416" s="12">
        <v>10.94</v>
      </c>
      <c r="D416" s="12">
        <f t="shared" si="7"/>
        <v>11.645976064827332</v>
      </c>
    </row>
    <row r="417" spans="1:4" x14ac:dyDescent="0.2">
      <c r="A417" s="13">
        <v>41030</v>
      </c>
      <c r="B417" s="26">
        <v>2.28722</v>
      </c>
      <c r="C417" s="12">
        <v>12.61</v>
      </c>
      <c r="D417" s="12">
        <f t="shared" si="7"/>
        <v>13.456845174491301</v>
      </c>
    </row>
    <row r="418" spans="1:4" x14ac:dyDescent="0.2">
      <c r="A418" s="13">
        <v>41061</v>
      </c>
      <c r="B418" s="26">
        <v>2.2850600000000001</v>
      </c>
      <c r="C418" s="12">
        <v>14.18</v>
      </c>
      <c r="D418" s="12">
        <f t="shared" si="7"/>
        <v>15.146585192511354</v>
      </c>
    </row>
    <row r="419" spans="1:4" x14ac:dyDescent="0.2">
      <c r="A419" s="13">
        <v>41091</v>
      </c>
      <c r="B419" s="26">
        <v>2.2847499999999998</v>
      </c>
      <c r="C419" s="12">
        <v>15.13</v>
      </c>
      <c r="D419" s="12">
        <f t="shared" si="7"/>
        <v>16.163535117627752</v>
      </c>
    </row>
    <row r="420" spans="1:4" x14ac:dyDescent="0.2">
      <c r="A420" s="13">
        <v>41122</v>
      </c>
      <c r="B420" s="26">
        <v>2.2984399999999998</v>
      </c>
      <c r="C420" s="12">
        <v>15.82</v>
      </c>
      <c r="D420" s="12">
        <f t="shared" si="7"/>
        <v>16.800005238335569</v>
      </c>
    </row>
    <row r="421" spans="1:4" x14ac:dyDescent="0.2">
      <c r="A421" s="13">
        <v>41153</v>
      </c>
      <c r="B421" s="26">
        <v>2.3098700000000001</v>
      </c>
      <c r="C421" s="12">
        <v>14.72</v>
      </c>
      <c r="D421" s="12">
        <f t="shared" si="7"/>
        <v>15.554511656500148</v>
      </c>
    </row>
    <row r="422" spans="1:4" x14ac:dyDescent="0.2">
      <c r="A422" s="13">
        <v>41183</v>
      </c>
      <c r="B422" s="26">
        <v>2.3165499999999999</v>
      </c>
      <c r="C422" s="12">
        <v>11.68</v>
      </c>
      <c r="D422" s="12">
        <f t="shared" si="7"/>
        <v>12.306577004597354</v>
      </c>
    </row>
    <row r="423" spans="1:4" x14ac:dyDescent="0.2">
      <c r="A423" s="13">
        <v>41214</v>
      </c>
      <c r="B423" s="26">
        <v>2.3127800000000001</v>
      </c>
      <c r="C423" s="12">
        <v>9.99</v>
      </c>
      <c r="D423" s="12">
        <f t="shared" si="7"/>
        <v>10.543074473144872</v>
      </c>
    </row>
    <row r="424" spans="1:4" x14ac:dyDescent="0.2">
      <c r="A424" s="19">
        <v>41244</v>
      </c>
      <c r="B424" s="26">
        <v>2.3127200000000001</v>
      </c>
      <c r="C424" s="12">
        <v>9.8000000000000007</v>
      </c>
      <c r="D424" s="12">
        <f t="shared" si="7"/>
        <v>10.342823861081325</v>
      </c>
    </row>
    <row r="425" spans="1:4" x14ac:dyDescent="0.2">
      <c r="A425" s="13">
        <v>41275</v>
      </c>
      <c r="B425" s="26">
        <v>2.3164099999999999</v>
      </c>
      <c r="C425" s="12">
        <v>9.15</v>
      </c>
      <c r="D425" s="12">
        <f t="shared" si="7"/>
        <v>9.6414370944694596</v>
      </c>
    </row>
    <row r="426" spans="1:4" x14ac:dyDescent="0.2">
      <c r="A426" s="13">
        <v>41306</v>
      </c>
      <c r="B426" s="26">
        <v>2.33005</v>
      </c>
      <c r="C426" s="12">
        <v>9.23</v>
      </c>
      <c r="D426" s="12">
        <f t="shared" si="7"/>
        <v>9.6687998369133705</v>
      </c>
    </row>
    <row r="427" spans="1:4" x14ac:dyDescent="0.2">
      <c r="A427" s="13">
        <v>41334</v>
      </c>
      <c r="B427" s="26">
        <v>2.3231299999999999</v>
      </c>
      <c r="C427" s="12">
        <v>9.35</v>
      </c>
      <c r="D427" s="12">
        <f t="shared" si="7"/>
        <v>9.8236799920796507</v>
      </c>
    </row>
    <row r="428" spans="1:4" x14ac:dyDescent="0.2">
      <c r="A428" s="13">
        <v>41365</v>
      </c>
      <c r="B428" s="26">
        <v>2.3185600000000002</v>
      </c>
      <c r="C428" s="12">
        <v>10.43</v>
      </c>
      <c r="D428" s="12">
        <f t="shared" si="7"/>
        <v>10.979993383824441</v>
      </c>
    </row>
    <row r="429" spans="1:4" x14ac:dyDescent="0.2">
      <c r="A429" s="13">
        <v>41395</v>
      </c>
      <c r="B429" s="26">
        <v>2.3189500000000001</v>
      </c>
      <c r="C429" s="12">
        <v>12.61</v>
      </c>
      <c r="D429" s="12">
        <f t="shared" si="7"/>
        <v>13.272716281075484</v>
      </c>
    </row>
    <row r="430" spans="1:4" x14ac:dyDescent="0.2">
      <c r="A430" s="13">
        <v>41426</v>
      </c>
      <c r="B430" s="26">
        <v>2.3235700000000001</v>
      </c>
      <c r="C430" s="12">
        <v>15.02</v>
      </c>
      <c r="D430" s="12">
        <f t="shared" si="7"/>
        <v>15.777939308908271</v>
      </c>
    </row>
    <row r="431" spans="1:4" x14ac:dyDescent="0.2">
      <c r="A431" s="13">
        <v>41456</v>
      </c>
      <c r="B431" s="26">
        <v>2.3274900000000001</v>
      </c>
      <c r="C431" s="12">
        <v>16.3</v>
      </c>
      <c r="D431" s="12">
        <f t="shared" si="7"/>
        <v>17.093692604479504</v>
      </c>
    </row>
    <row r="432" spans="1:4" x14ac:dyDescent="0.2">
      <c r="A432" s="13">
        <v>41487</v>
      </c>
      <c r="B432" s="26">
        <v>2.33249</v>
      </c>
      <c r="C432" s="12">
        <v>16.43</v>
      </c>
      <c r="D432" s="12">
        <f t="shared" si="7"/>
        <v>17.193087841748515</v>
      </c>
    </row>
    <row r="433" spans="1:4" x14ac:dyDescent="0.2">
      <c r="A433" s="13">
        <v>41518</v>
      </c>
      <c r="B433" s="26">
        <v>2.3364199999999999</v>
      </c>
      <c r="C433" s="12">
        <v>15.69</v>
      </c>
      <c r="D433" s="12">
        <f t="shared" si="7"/>
        <v>16.39110142012138</v>
      </c>
    </row>
    <row r="434" spans="1:4" x14ac:dyDescent="0.2">
      <c r="A434" s="13">
        <v>41548</v>
      </c>
      <c r="B434" s="26">
        <v>2.33799</v>
      </c>
      <c r="C434" s="12">
        <v>12.38</v>
      </c>
      <c r="D434" s="12">
        <f t="shared" si="7"/>
        <v>12.924510523997109</v>
      </c>
    </row>
    <row r="435" spans="1:4" x14ac:dyDescent="0.2">
      <c r="A435" s="13">
        <v>41579</v>
      </c>
      <c r="B435" s="26">
        <v>2.3420999999999998</v>
      </c>
      <c r="C435" s="12">
        <v>10.039999999999999</v>
      </c>
      <c r="D435" s="12">
        <f t="shared" si="7"/>
        <v>10.463196652576746</v>
      </c>
    </row>
    <row r="436" spans="1:4" x14ac:dyDescent="0.2">
      <c r="A436" s="19">
        <v>41609</v>
      </c>
      <c r="B436" s="26">
        <v>2.3484699999999998</v>
      </c>
      <c r="C436" s="12">
        <v>9.14</v>
      </c>
      <c r="D436" s="12">
        <f t="shared" si="7"/>
        <v>9.49942434010228</v>
      </c>
    </row>
    <row r="437" spans="1:4" x14ac:dyDescent="0.2">
      <c r="A437" s="13">
        <v>41640</v>
      </c>
      <c r="B437" s="26">
        <v>2.3543599999999998</v>
      </c>
      <c r="C437" s="12">
        <v>9.26</v>
      </c>
      <c r="D437" s="12">
        <f t="shared" si="7"/>
        <v>9.6000661411169066</v>
      </c>
    </row>
    <row r="438" spans="1:4" x14ac:dyDescent="0.2">
      <c r="A438" s="13">
        <v>41671</v>
      </c>
      <c r="B438" s="26">
        <v>2.3562099999999999</v>
      </c>
      <c r="C438" s="12">
        <v>9.77</v>
      </c>
      <c r="D438" s="12">
        <f t="shared" si="7"/>
        <v>10.120842768683605</v>
      </c>
    </row>
    <row r="439" spans="1:4" x14ac:dyDescent="0.2">
      <c r="A439" s="13">
        <v>41699</v>
      </c>
      <c r="B439" s="26">
        <v>2.3589699999999998</v>
      </c>
      <c r="C439" s="12">
        <v>10.7</v>
      </c>
      <c r="D439" s="12">
        <f t="shared" si="7"/>
        <v>11.071270681695825</v>
      </c>
    </row>
    <row r="440" spans="1:4" x14ac:dyDescent="0.2">
      <c r="A440" s="13">
        <v>41730</v>
      </c>
      <c r="B440" s="26">
        <v>2.3649499999999999</v>
      </c>
      <c r="C440" s="12">
        <v>11.76</v>
      </c>
      <c r="D440" s="12">
        <f t="shared" si="7"/>
        <v>12.137282699422819</v>
      </c>
    </row>
    <row r="441" spans="1:4" x14ac:dyDescent="0.2">
      <c r="A441" s="13">
        <v>41760</v>
      </c>
      <c r="B441" s="26">
        <v>2.3680300000000001</v>
      </c>
      <c r="C441" s="12">
        <v>13.6</v>
      </c>
      <c r="D441" s="12">
        <f t="shared" si="7"/>
        <v>14.018056865833625</v>
      </c>
    </row>
    <row r="442" spans="1:4" x14ac:dyDescent="0.2">
      <c r="A442" s="13">
        <v>41791</v>
      </c>
      <c r="B442" s="26">
        <v>2.3701599999999998</v>
      </c>
      <c r="C442" s="12">
        <v>16.13</v>
      </c>
      <c r="D442" s="12">
        <f t="shared" si="7"/>
        <v>16.610886547743611</v>
      </c>
    </row>
    <row r="443" spans="1:4" x14ac:dyDescent="0.2">
      <c r="A443" s="13">
        <v>41821</v>
      </c>
      <c r="B443" s="26">
        <v>2.3725900000000002</v>
      </c>
      <c r="C443" s="12">
        <v>17.23</v>
      </c>
      <c r="D443" s="12">
        <f t="shared" si="7"/>
        <v>17.725508014448344</v>
      </c>
    </row>
    <row r="444" spans="1:4" x14ac:dyDescent="0.2">
      <c r="A444" s="13">
        <v>41852</v>
      </c>
      <c r="B444" s="26">
        <v>2.3716300000000001</v>
      </c>
      <c r="C444" s="12">
        <v>17.41</v>
      </c>
      <c r="D444" s="12">
        <f t="shared" si="7"/>
        <v>17.917934509177229</v>
      </c>
    </row>
    <row r="445" spans="1:4" x14ac:dyDescent="0.2">
      <c r="A445" s="13">
        <v>41883</v>
      </c>
      <c r="B445" s="26">
        <v>2.3751000000000002</v>
      </c>
      <c r="C445" s="12">
        <v>16.27</v>
      </c>
      <c r="D445" s="12">
        <f t="shared" si="7"/>
        <v>16.720211334259609</v>
      </c>
    </row>
    <row r="446" spans="1:4" x14ac:dyDescent="0.2">
      <c r="A446" s="13">
        <v>41913</v>
      </c>
      <c r="B446" s="26">
        <v>2.3765100000000001</v>
      </c>
      <c r="C446" s="12">
        <v>13.11</v>
      </c>
      <c r="D446" s="12">
        <f t="shared" si="7"/>
        <v>13.46477667672343</v>
      </c>
    </row>
    <row r="447" spans="1:4" x14ac:dyDescent="0.2">
      <c r="A447" s="13">
        <v>41944</v>
      </c>
      <c r="B447" s="26">
        <v>2.3726099999999999</v>
      </c>
      <c r="C447" s="12">
        <v>10.19</v>
      </c>
      <c r="D447" s="12">
        <f t="shared" si="7"/>
        <v>10.482960191519044</v>
      </c>
    </row>
    <row r="448" spans="1:4" x14ac:dyDescent="0.2">
      <c r="A448" s="19">
        <v>41974</v>
      </c>
      <c r="B448" s="26">
        <v>2.3646400000000001</v>
      </c>
      <c r="C448" s="12">
        <v>10.01</v>
      </c>
      <c r="D448" s="12">
        <f t="shared" si="7"/>
        <v>10.332493834156573</v>
      </c>
    </row>
    <row r="449" spans="1:5" x14ac:dyDescent="0.2">
      <c r="A449" s="13">
        <v>42005</v>
      </c>
      <c r="B449" s="26">
        <v>2.3495400000000002</v>
      </c>
      <c r="C449" s="12">
        <v>9.5</v>
      </c>
      <c r="D449" s="12">
        <f t="shared" si="7"/>
        <v>9.8690845867701746</v>
      </c>
    </row>
    <row r="450" spans="1:5" x14ac:dyDescent="0.2">
      <c r="A450" s="13">
        <v>42036</v>
      </c>
      <c r="B450" s="26">
        <v>2.3541500000000002</v>
      </c>
      <c r="C450" s="12">
        <v>9.08</v>
      </c>
      <c r="D450" s="12">
        <f t="shared" si="7"/>
        <v>9.4142955036849791</v>
      </c>
    </row>
    <row r="451" spans="1:5" x14ac:dyDescent="0.2">
      <c r="A451" s="13">
        <v>42064</v>
      </c>
      <c r="B451" s="26">
        <v>2.35859</v>
      </c>
      <c r="C451" s="12">
        <v>9.2799999999999994</v>
      </c>
      <c r="D451" s="12">
        <f t="shared" si="7"/>
        <v>9.6035462543299168</v>
      </c>
    </row>
    <row r="452" spans="1:5" x14ac:dyDescent="0.2">
      <c r="A452" s="13">
        <v>42095</v>
      </c>
      <c r="B452" s="26">
        <v>2.3619699999999999</v>
      </c>
      <c r="C452" s="12">
        <v>10.44</v>
      </c>
      <c r="D452" s="12">
        <f t="shared" si="7"/>
        <v>10.788528931358146</v>
      </c>
    </row>
    <row r="453" spans="1:5" x14ac:dyDescent="0.2">
      <c r="A453" s="13">
        <v>42125</v>
      </c>
      <c r="B453" s="26">
        <v>2.36876</v>
      </c>
      <c r="C453" s="12">
        <v>12.73</v>
      </c>
      <c r="D453" s="12">
        <f t="shared" si="7"/>
        <v>13.1172698204968</v>
      </c>
    </row>
    <row r="454" spans="1:5" x14ac:dyDescent="0.2">
      <c r="A454" s="13">
        <v>42156</v>
      </c>
      <c r="B454" s="26">
        <v>2.3742299999999998</v>
      </c>
      <c r="C454" s="12">
        <v>15.07</v>
      </c>
      <c r="D454" s="12">
        <f t="shared" si="7"/>
        <v>15.492680801775734</v>
      </c>
    </row>
    <row r="455" spans="1:5" x14ac:dyDescent="0.2">
      <c r="A455" s="19">
        <v>42186</v>
      </c>
      <c r="B455" s="26">
        <v>2.3773399999999998</v>
      </c>
      <c r="C455" s="12">
        <v>16.28</v>
      </c>
      <c r="D455" s="12">
        <f t="shared" si="7"/>
        <v>16.714724086584166</v>
      </c>
    </row>
    <row r="456" spans="1:5" x14ac:dyDescent="0.2">
      <c r="A456" s="13">
        <v>42217</v>
      </c>
      <c r="B456" s="26">
        <v>2.37703</v>
      </c>
      <c r="C456" s="12">
        <v>16.89</v>
      </c>
      <c r="D456" s="12">
        <f t="shared" si="7"/>
        <v>17.343274413869405</v>
      </c>
    </row>
    <row r="457" spans="1:5" x14ac:dyDescent="0.2">
      <c r="A457" s="13">
        <v>42248</v>
      </c>
      <c r="B457" s="26">
        <v>2.3748900000000002</v>
      </c>
      <c r="C457" s="12">
        <v>16.399999999999999</v>
      </c>
      <c r="D457" s="12">
        <f t="shared" si="7"/>
        <v>16.855298898054222</v>
      </c>
    </row>
    <row r="458" spans="1:5" x14ac:dyDescent="0.2">
      <c r="A458" s="13">
        <v>42278</v>
      </c>
      <c r="B458" s="26">
        <v>2.3794900000000001</v>
      </c>
      <c r="C458" s="12">
        <v>12.6</v>
      </c>
      <c r="D458" s="12">
        <f t="shared" si="7"/>
        <v>12.924768416761573</v>
      </c>
    </row>
    <row r="459" spans="1:5" x14ac:dyDescent="0.2">
      <c r="A459" s="13">
        <v>42309</v>
      </c>
      <c r="B459" s="26">
        <v>2.3830200000000001</v>
      </c>
      <c r="C459" s="12">
        <v>10.02</v>
      </c>
      <c r="D459" s="12">
        <f t="shared" si="7"/>
        <v>10.263042878364425</v>
      </c>
      <c r="E459" s="10" t="s">
        <v>182</v>
      </c>
    </row>
    <row r="460" spans="1:5" x14ac:dyDescent="0.2">
      <c r="A460" s="13">
        <v>42339</v>
      </c>
      <c r="B460" s="26">
        <v>2.3804099999999999</v>
      </c>
      <c r="C460" s="12">
        <v>9.27</v>
      </c>
      <c r="D460" s="12">
        <f t="shared" si="7"/>
        <v>9.505261673409203</v>
      </c>
      <c r="E460" s="10" t="s">
        <v>183</v>
      </c>
    </row>
    <row r="461" spans="1:5" x14ac:dyDescent="0.2">
      <c r="A461" s="13">
        <v>42370</v>
      </c>
      <c r="B461" s="26">
        <v>2.3810699999999998</v>
      </c>
      <c r="C461" s="12">
        <v>8.3000000000000007</v>
      </c>
      <c r="D461" s="12">
        <f t="shared" si="7"/>
        <v>8.5082851827119761</v>
      </c>
      <c r="E461">
        <f t="shared" ref="E461:E496" si="8">IF($A461&gt;=DATE(YEAR($C$1),MONTH($C$1)-2,1),1,0)</f>
        <v>0</v>
      </c>
    </row>
    <row r="462" spans="1:5" x14ac:dyDescent="0.2">
      <c r="A462" s="13">
        <v>42401</v>
      </c>
      <c r="B462" s="26">
        <v>2.3770699999999998</v>
      </c>
      <c r="C462" s="12">
        <v>8.3800000000000008</v>
      </c>
      <c r="D462" s="12">
        <f t="shared" si="7"/>
        <v>8.6047480133105054</v>
      </c>
      <c r="E462">
        <f t="shared" si="8"/>
        <v>0</v>
      </c>
    </row>
    <row r="463" spans="1:5" x14ac:dyDescent="0.2">
      <c r="A463" s="13">
        <v>42430</v>
      </c>
      <c r="B463" s="26">
        <v>2.3792</v>
      </c>
      <c r="C463" s="12">
        <v>9.2100000000000009</v>
      </c>
      <c r="D463" s="12">
        <f t="shared" si="7"/>
        <v>9.4485417871553459</v>
      </c>
      <c r="E463">
        <f t="shared" si="8"/>
        <v>0</v>
      </c>
    </row>
    <row r="464" spans="1:5" x14ac:dyDescent="0.2">
      <c r="A464" s="13">
        <v>42461</v>
      </c>
      <c r="B464" s="26">
        <v>2.3889</v>
      </c>
      <c r="C464" s="12">
        <v>9.65</v>
      </c>
      <c r="D464" s="12">
        <f t="shared" si="7"/>
        <v>9.8597397546988148</v>
      </c>
      <c r="E464">
        <f t="shared" si="8"/>
        <v>0</v>
      </c>
    </row>
    <row r="465" spans="1:5" x14ac:dyDescent="0.2">
      <c r="A465" s="13">
        <v>42491</v>
      </c>
      <c r="B465" s="26">
        <v>2.3940299999999999</v>
      </c>
      <c r="C465" s="12">
        <v>11.61</v>
      </c>
      <c r="D465" s="12">
        <f t="shared" si="7"/>
        <v>11.83692076540394</v>
      </c>
      <c r="E465">
        <f t="shared" si="8"/>
        <v>0</v>
      </c>
    </row>
    <row r="466" spans="1:5" x14ac:dyDescent="0.2">
      <c r="A466" s="13">
        <v>42522</v>
      </c>
      <c r="B466" s="26">
        <v>2.39907</v>
      </c>
      <c r="C466" s="12">
        <v>14.47</v>
      </c>
      <c r="D466" s="12">
        <f t="shared" si="7"/>
        <v>14.7218273497647</v>
      </c>
      <c r="E466">
        <f t="shared" si="8"/>
        <v>0</v>
      </c>
    </row>
    <row r="467" spans="1:5" x14ac:dyDescent="0.2">
      <c r="A467" s="19">
        <v>42552</v>
      </c>
      <c r="B467" s="26">
        <v>2.3980999999999999</v>
      </c>
      <c r="C467" s="12">
        <v>16.579999999999998</v>
      </c>
      <c r="D467" s="12">
        <f t="shared" si="7"/>
        <v>16.875371652558272</v>
      </c>
      <c r="E467">
        <f t="shared" si="8"/>
        <v>0</v>
      </c>
    </row>
    <row r="468" spans="1:5" x14ac:dyDescent="0.2">
      <c r="A468" s="13">
        <v>42583</v>
      </c>
      <c r="B468" s="26">
        <v>2.4030100000000001</v>
      </c>
      <c r="C468" s="12">
        <v>17.63</v>
      </c>
      <c r="D468" s="12">
        <f t="shared" si="7"/>
        <v>17.907412728203376</v>
      </c>
      <c r="E468">
        <f t="shared" si="8"/>
        <v>0</v>
      </c>
    </row>
    <row r="469" spans="1:5" x14ac:dyDescent="0.2">
      <c r="A469" s="13">
        <v>42614</v>
      </c>
      <c r="B469" s="26">
        <v>2.4100199999999998</v>
      </c>
      <c r="C469" s="12">
        <v>16.8</v>
      </c>
      <c r="D469" s="12">
        <f t="shared" si="7"/>
        <v>17.01471755421117</v>
      </c>
      <c r="E469">
        <f t="shared" si="8"/>
        <v>0</v>
      </c>
    </row>
    <row r="470" spans="1:5" x14ac:dyDescent="0.2">
      <c r="A470" s="13">
        <v>42644</v>
      </c>
      <c r="B470" s="26">
        <v>2.4186299999999998</v>
      </c>
      <c r="C470" s="12">
        <v>13.74</v>
      </c>
      <c r="D470" s="12">
        <f t="shared" si="7"/>
        <v>13.866070577144914</v>
      </c>
      <c r="E470">
        <f t="shared" si="8"/>
        <v>0</v>
      </c>
    </row>
    <row r="471" spans="1:5" x14ac:dyDescent="0.2">
      <c r="A471" s="13">
        <v>42675</v>
      </c>
      <c r="B471" s="26">
        <v>2.4234800000000001</v>
      </c>
      <c r="C471" s="12">
        <v>10.76</v>
      </c>
      <c r="D471" s="12">
        <f t="shared" si="7"/>
        <v>10.836996682456631</v>
      </c>
      <c r="E471">
        <f t="shared" si="8"/>
        <v>0</v>
      </c>
    </row>
    <row r="472" spans="1:5" x14ac:dyDescent="0.2">
      <c r="A472" s="13">
        <v>42705</v>
      </c>
      <c r="B472" s="26">
        <v>2.4266632222000002</v>
      </c>
      <c r="C472" s="12">
        <v>9.8132370000000009</v>
      </c>
      <c r="D472" s="12">
        <f t="shared" si="7"/>
        <v>9.8704939942588776</v>
      </c>
      <c r="E472">
        <f t="shared" si="8"/>
        <v>1</v>
      </c>
    </row>
    <row r="473" spans="1:5" x14ac:dyDescent="0.2">
      <c r="A473" s="13">
        <v>42736</v>
      </c>
      <c r="B473" s="26">
        <v>2.4353034074000002</v>
      </c>
      <c r="C473" s="12">
        <v>10.1983</v>
      </c>
      <c r="D473" s="12">
        <f t="shared" si="7"/>
        <v>10.221410164730012</v>
      </c>
      <c r="E473">
        <f t="shared" si="8"/>
        <v>1</v>
      </c>
    </row>
    <row r="474" spans="1:5" x14ac:dyDescent="0.2">
      <c r="A474" s="13">
        <v>42767</v>
      </c>
      <c r="B474" s="26">
        <v>2.4408219999999998</v>
      </c>
      <c r="C474" s="12">
        <v>9.8720669999999995</v>
      </c>
      <c r="D474" s="12">
        <f t="shared" si="7"/>
        <v>9.8720669999999995</v>
      </c>
      <c r="E474">
        <f t="shared" si="8"/>
        <v>1</v>
      </c>
    </row>
    <row r="475" spans="1:5" x14ac:dyDescent="0.2">
      <c r="A475" s="13">
        <v>42795</v>
      </c>
      <c r="B475" s="26">
        <v>2.4452039999999999</v>
      </c>
      <c r="C475" s="12">
        <v>10.225770000000001</v>
      </c>
      <c r="D475" s="12">
        <f t="shared" si="7"/>
        <v>10.20744460705119</v>
      </c>
      <c r="E475">
        <f t="shared" si="8"/>
        <v>1</v>
      </c>
    </row>
    <row r="476" spans="1:5" x14ac:dyDescent="0.2">
      <c r="A476" s="13">
        <v>42826</v>
      </c>
      <c r="B476" s="26">
        <v>2.4463360000000001</v>
      </c>
      <c r="C476" s="12">
        <v>11.111269999999999</v>
      </c>
      <c r="D476" s="12">
        <f t="shared" si="7"/>
        <v>11.086225385204648</v>
      </c>
      <c r="E476">
        <f t="shared" si="8"/>
        <v>1</v>
      </c>
    </row>
    <row r="477" spans="1:5" x14ac:dyDescent="0.2">
      <c r="A477" s="13">
        <v>42856</v>
      </c>
      <c r="B477" s="26">
        <v>2.450034</v>
      </c>
      <c r="C477" s="12">
        <v>13.0837</v>
      </c>
      <c r="D477" s="12">
        <f t="shared" ref="D477:D484" si="9">C477*$B$497/B477</f>
        <v>13.034505970692651</v>
      </c>
      <c r="E477">
        <f t="shared" si="8"/>
        <v>1</v>
      </c>
    </row>
    <row r="478" spans="1:5" x14ac:dyDescent="0.2">
      <c r="A478" s="13">
        <v>42887</v>
      </c>
      <c r="B478" s="26">
        <v>2.454183</v>
      </c>
      <c r="C478" s="12">
        <v>15.398870000000001</v>
      </c>
      <c r="D478" s="12">
        <f t="shared" si="9"/>
        <v>15.315035867797958</v>
      </c>
      <c r="E478">
        <f t="shared" si="8"/>
        <v>1</v>
      </c>
    </row>
    <row r="479" spans="1:5" x14ac:dyDescent="0.2">
      <c r="A479" s="19">
        <v>42917</v>
      </c>
      <c r="B479" s="26">
        <v>2.459616</v>
      </c>
      <c r="C479" s="12">
        <v>16.615259999999999</v>
      </c>
      <c r="D479" s="12">
        <f t="shared" si="9"/>
        <v>16.48830229748058</v>
      </c>
      <c r="E479">
        <f t="shared" si="8"/>
        <v>1</v>
      </c>
    </row>
    <row r="480" spans="1:5" x14ac:dyDescent="0.2">
      <c r="A480" s="13">
        <v>42948</v>
      </c>
      <c r="B480" s="26">
        <v>2.4640420000000001</v>
      </c>
      <c r="C480" s="12">
        <v>17.446429999999999</v>
      </c>
      <c r="D480" s="12">
        <f t="shared" si="9"/>
        <v>17.282022857345773</v>
      </c>
      <c r="E480">
        <f t="shared" si="8"/>
        <v>1</v>
      </c>
    </row>
    <row r="481" spans="1:5" x14ac:dyDescent="0.2">
      <c r="A481" s="13">
        <v>42979</v>
      </c>
      <c r="B481" s="26">
        <v>2.4682949999999999</v>
      </c>
      <c r="C481" s="12">
        <v>16.494810000000001</v>
      </c>
      <c r="D481" s="12">
        <f t="shared" si="9"/>
        <v>16.311216906334131</v>
      </c>
      <c r="E481">
        <f t="shared" si="8"/>
        <v>1</v>
      </c>
    </row>
    <row r="482" spans="1:5" x14ac:dyDescent="0.2">
      <c r="A482" s="13">
        <v>43009</v>
      </c>
      <c r="B482" s="26">
        <v>2.4719120000000001</v>
      </c>
      <c r="C482" s="12">
        <v>13.49583</v>
      </c>
      <c r="D482" s="12">
        <f t="shared" si="9"/>
        <v>13.326088781582838</v>
      </c>
      <c r="E482">
        <f t="shared" si="8"/>
        <v>1</v>
      </c>
    </row>
    <row r="483" spans="1:5" x14ac:dyDescent="0.2">
      <c r="A483" s="13">
        <v>43040</v>
      </c>
      <c r="B483" s="26">
        <v>2.4761639999999998</v>
      </c>
      <c r="C483" s="12">
        <v>11.117000000000001</v>
      </c>
      <c r="D483" s="12">
        <f t="shared" si="9"/>
        <v>10.958328355472418</v>
      </c>
      <c r="E483">
        <f t="shared" si="8"/>
        <v>1</v>
      </c>
    </row>
    <row r="484" spans="1:5" x14ac:dyDescent="0.2">
      <c r="A484" s="13">
        <v>43070</v>
      </c>
      <c r="B484" s="26">
        <v>2.4805869999999999</v>
      </c>
      <c r="C484" s="12">
        <v>10.23742</v>
      </c>
      <c r="D484" s="12">
        <f t="shared" si="9"/>
        <v>10.073309244642498</v>
      </c>
      <c r="E484">
        <f t="shared" si="8"/>
        <v>1</v>
      </c>
    </row>
    <row r="485" spans="1:5" x14ac:dyDescent="0.2">
      <c r="A485" s="13">
        <v>43101</v>
      </c>
      <c r="B485" s="26">
        <v>2.485579</v>
      </c>
      <c r="C485" s="12">
        <v>10.048310000000001</v>
      </c>
      <c r="D485" s="12">
        <f t="shared" ref="D485:D496" si="10">C485*$B$497/B485</f>
        <v>9.8673734010546443</v>
      </c>
      <c r="E485">
        <f t="shared" si="8"/>
        <v>1</v>
      </c>
    </row>
    <row r="486" spans="1:5" x14ac:dyDescent="0.2">
      <c r="A486" s="13">
        <v>43132</v>
      </c>
      <c r="B486" s="26">
        <v>2.4900509999999998</v>
      </c>
      <c r="C486" s="12">
        <v>10.112299999999999</v>
      </c>
      <c r="D486" s="12">
        <f t="shared" si="10"/>
        <v>9.9123770198281083</v>
      </c>
      <c r="E486">
        <f t="shared" si="8"/>
        <v>1</v>
      </c>
    </row>
    <row r="487" spans="1:5" x14ac:dyDescent="0.2">
      <c r="A487" s="13">
        <v>43160</v>
      </c>
      <c r="B487" s="26">
        <v>2.4943970000000002</v>
      </c>
      <c r="C487" s="12">
        <v>10.440709999999999</v>
      </c>
      <c r="D487" s="12">
        <f t="shared" si="10"/>
        <v>10.216463002328817</v>
      </c>
      <c r="E487">
        <f t="shared" si="8"/>
        <v>1</v>
      </c>
    </row>
    <row r="488" spans="1:5" x14ac:dyDescent="0.2">
      <c r="A488" s="13">
        <v>43191</v>
      </c>
      <c r="B488" s="26">
        <v>2.4982340000000001</v>
      </c>
      <c r="C488" s="12">
        <v>11.35529</v>
      </c>
      <c r="D488" s="12">
        <f t="shared" si="10"/>
        <v>11.094333696675331</v>
      </c>
      <c r="E488">
        <f t="shared" si="8"/>
        <v>1</v>
      </c>
    </row>
    <row r="489" spans="1:5" x14ac:dyDescent="0.2">
      <c r="A489" s="13">
        <v>43221</v>
      </c>
      <c r="B489" s="26">
        <v>2.502621</v>
      </c>
      <c r="C489" s="12">
        <v>13.36858</v>
      </c>
      <c r="D489" s="12">
        <f t="shared" si="10"/>
        <v>13.038460147485376</v>
      </c>
      <c r="E489">
        <f t="shared" si="8"/>
        <v>1</v>
      </c>
    </row>
    <row r="490" spans="1:5" x14ac:dyDescent="0.2">
      <c r="A490" s="13">
        <v>43252</v>
      </c>
      <c r="B490" s="26">
        <v>2.507174</v>
      </c>
      <c r="C490" s="12">
        <v>15.692629999999999</v>
      </c>
      <c r="D490" s="12">
        <f t="shared" si="10"/>
        <v>15.277326799759408</v>
      </c>
      <c r="E490">
        <f t="shared" si="8"/>
        <v>1</v>
      </c>
    </row>
    <row r="491" spans="1:5" x14ac:dyDescent="0.2">
      <c r="A491" s="19">
        <v>43282</v>
      </c>
      <c r="B491" s="26">
        <v>2.5119739999999999</v>
      </c>
      <c r="C491" s="12">
        <v>16.923449999999999</v>
      </c>
      <c r="D491" s="12">
        <f t="shared" si="10"/>
        <v>16.444091012048691</v>
      </c>
      <c r="E491">
        <f t="shared" si="8"/>
        <v>1</v>
      </c>
    </row>
    <row r="492" spans="1:5" x14ac:dyDescent="0.2">
      <c r="A492" s="13">
        <v>43313</v>
      </c>
      <c r="B492" s="26">
        <v>2.5167950000000001</v>
      </c>
      <c r="C492" s="12">
        <v>17.79383</v>
      </c>
      <c r="D492" s="12">
        <f t="shared" si="10"/>
        <v>17.256698192844468</v>
      </c>
      <c r="E492">
        <f t="shared" si="8"/>
        <v>1</v>
      </c>
    </row>
    <row r="493" spans="1:5" x14ac:dyDescent="0.2">
      <c r="A493" s="13">
        <v>43344</v>
      </c>
      <c r="B493" s="26">
        <v>2.5217179999999999</v>
      </c>
      <c r="C493" s="12">
        <v>16.817240000000002</v>
      </c>
      <c r="D493" s="12">
        <f t="shared" si="10"/>
        <v>16.27774769870382</v>
      </c>
      <c r="E493">
        <f t="shared" si="8"/>
        <v>1</v>
      </c>
    </row>
    <row r="494" spans="1:5" x14ac:dyDescent="0.2">
      <c r="A494" s="13">
        <v>43374</v>
      </c>
      <c r="B494" s="26">
        <v>2.527237</v>
      </c>
      <c r="C494" s="12">
        <v>13.798019999999999</v>
      </c>
      <c r="D494" s="12">
        <f t="shared" si="10"/>
        <v>13.326217830951352</v>
      </c>
      <c r="E494">
        <f t="shared" si="8"/>
        <v>1</v>
      </c>
    </row>
    <row r="495" spans="1:5" x14ac:dyDescent="0.2">
      <c r="A495" s="13">
        <v>43405</v>
      </c>
      <c r="B495" s="26">
        <v>2.5319980000000002</v>
      </c>
      <c r="C495" s="12">
        <v>11.380039999999999</v>
      </c>
      <c r="D495" s="12">
        <f t="shared" si="10"/>
        <v>10.970250368633781</v>
      </c>
      <c r="E495">
        <f t="shared" si="8"/>
        <v>1</v>
      </c>
    </row>
    <row r="496" spans="1:5" x14ac:dyDescent="0.2">
      <c r="A496" s="13">
        <v>43435</v>
      </c>
      <c r="B496" s="26">
        <v>2.5364930000000001</v>
      </c>
      <c r="C496" s="12">
        <v>10.48146</v>
      </c>
      <c r="D496" s="12">
        <f t="shared" si="10"/>
        <v>10.086122122205737</v>
      </c>
      <c r="E496">
        <f t="shared" si="8"/>
        <v>1</v>
      </c>
    </row>
    <row r="497" spans="1:5" x14ac:dyDescent="0.2">
      <c r="A497" s="15" t="str">
        <f>"Base CPI ("&amp;TEXT('Notes and Sources'!$G$7,"m/yyyy")&amp;")"</f>
        <v>Base CPI (2/2017)</v>
      </c>
      <c r="B497" s="28">
        <v>2.4408219999999998</v>
      </c>
      <c r="C497" s="16"/>
      <c r="D497" s="16"/>
      <c r="E497" s="20"/>
    </row>
    <row r="498" spans="1:5" x14ac:dyDescent="0.2">
      <c r="A498" t="str">
        <f>A1&amp;" "&amp;TEXT(C1,"Mmmm yyyy")</f>
        <v>EIA Short-Term Energy Outlook, February 2017</v>
      </c>
    </row>
    <row r="499" spans="1:5" x14ac:dyDescent="0.2">
      <c r="A499" t="s">
        <v>184</v>
      </c>
    </row>
    <row r="500" spans="1:5" x14ac:dyDescent="0.2">
      <c r="A500" s="37" t="s">
        <v>207</v>
      </c>
      <c r="B500" s="37"/>
      <c r="C500" s="37"/>
      <c r="D500" s="37"/>
      <c r="E500" s="37"/>
    </row>
    <row r="501" spans="1:5" x14ac:dyDescent="0.2">
      <c r="A501" t="str">
        <f>"Real Price ("&amp;TEXT($C$1,"mmm yyyy")&amp;" $)"</f>
        <v>Real Price (Feb 2017 $)</v>
      </c>
    </row>
    <row r="502" spans="1:5" x14ac:dyDescent="0.2">
      <c r="A502" s="17" t="s">
        <v>167</v>
      </c>
    </row>
  </sheetData>
  <mergeCells count="4">
    <mergeCell ref="C39:D39"/>
    <mergeCell ref="A1:B1"/>
    <mergeCell ref="C1:D1"/>
    <mergeCell ref="A500:E500"/>
  </mergeCells>
  <phoneticPr fontId="3" type="noConversion"/>
  <conditionalFormatting sqref="B401:D410 B413:D422 B425:D434 B437:D446 B449:D458 B461:D472 B485:D496">
    <cfRule type="expression" dxfId="20" priority="2" stopIfTrue="1">
      <formula>$E401=1</formula>
    </cfRule>
  </conditionalFormatting>
  <conditionalFormatting sqref="B411:D412 B423:D436">
    <cfRule type="expression" dxfId="19" priority="3" stopIfTrue="1">
      <formula>#REF!=1</formula>
    </cfRule>
  </conditionalFormatting>
  <conditionalFormatting sqref="B430:D433">
    <cfRule type="expression" dxfId="18" priority="9" stopIfTrue="1">
      <formula>#REF!=1</formula>
    </cfRule>
  </conditionalFormatting>
  <conditionalFormatting sqref="B435:D436">
    <cfRule type="expression" dxfId="17" priority="20" stopIfTrue="1">
      <formula>#REF!=1</formula>
    </cfRule>
  </conditionalFormatting>
  <conditionalFormatting sqref="B447:D448">
    <cfRule type="expression" dxfId="16" priority="42" stopIfTrue="1">
      <formula>#REF!=1</formula>
    </cfRule>
  </conditionalFormatting>
  <conditionalFormatting sqref="B459:D460">
    <cfRule type="expression" dxfId="15" priority="69" stopIfTrue="1">
      <formula>#REF!=1</formula>
    </cfRule>
  </conditionalFormatting>
  <conditionalFormatting sqref="B473:D484">
    <cfRule type="expression" dxfId="14" priority="1" stopIfTrue="1">
      <formula>$E473=1</formula>
    </cfRule>
  </conditionalFormatting>
  <hyperlinks>
    <hyperlink ref="A3" location="Contents!B4" display="Return to Contents"/>
    <hyperlink ref="A5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C41*$B$100/B41</f>
        <v>21.439652702702702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C42*$B$100/B42</f>
        <v>21.224539130434781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21.013699337748342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19.941356209150328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19.684048387096773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18.596739047619046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17.326822839506171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16.808055688622751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16.131869540229886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14.631630517711173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13.83971237113402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13.861458271604937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14.014288995215312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13.743367117117117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15.347967951318457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15.87157826288899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15.862484894706453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16.456819413674854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16.096989737154757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15.587946797172911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15.872149208163471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16.646051631006632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17.296424216615506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17.618936272483207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9" si="2">C65*$B$100/B65</f>
        <v>17.751886487796323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17.675315651793714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16.479167244951384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15.920496973453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15.459322937387181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15.05187849566652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14.662930132174335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14.436076447093562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14.323406710573639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14.083354586593842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13.840311580990923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13.459697489242622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13.00832392192051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12.819582775021495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12.368945058770336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11.962645656145742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11.673960531064608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11.835084377792151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11.460923331023659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11.567346172767577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11.55877575842962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11.784401723440311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12.597475006659817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12.538254612164872</v>
      </c>
    </row>
    <row r="89" spans="1:5" x14ac:dyDescent="0.2">
      <c r="A89" s="14">
        <v>2008</v>
      </c>
      <c r="B89" s="26">
        <v>2.1525425</v>
      </c>
      <c r="C89" s="12">
        <v>11.26296361</v>
      </c>
      <c r="D89" s="12">
        <f t="shared" si="2"/>
        <v>12.771357297004551</v>
      </c>
    </row>
    <row r="90" spans="1:5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13.090965525017051</v>
      </c>
    </row>
    <row r="91" spans="1:5" x14ac:dyDescent="0.2">
      <c r="A91" s="14">
        <v>2010</v>
      </c>
      <c r="B91" s="26">
        <v>2.1807616667</v>
      </c>
      <c r="C91" s="12">
        <v>11.536084188</v>
      </c>
      <c r="D91" s="12">
        <f t="shared" si="2"/>
        <v>12.911786056167902</v>
      </c>
    </row>
    <row r="92" spans="1:5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12.714919457817748</v>
      </c>
    </row>
    <row r="93" spans="1:5" x14ac:dyDescent="0.2">
      <c r="A93" s="14">
        <v>2012</v>
      </c>
      <c r="B93" s="26">
        <v>2.2959633333</v>
      </c>
      <c r="C93" s="12">
        <v>11.878472863000001</v>
      </c>
      <c r="D93" s="12">
        <f>C93*$B$100/B93</f>
        <v>12.62791851677407</v>
      </c>
    </row>
    <row r="94" spans="1:5" x14ac:dyDescent="0.2">
      <c r="A94" s="14">
        <v>2013</v>
      </c>
      <c r="B94" s="26">
        <v>2.3296358332999998</v>
      </c>
      <c r="C94" s="12">
        <v>12.126361611</v>
      </c>
      <c r="D94" s="12">
        <f>C94*$B$100/B94</f>
        <v>12.705114583577368</v>
      </c>
    </row>
    <row r="95" spans="1:5" x14ac:dyDescent="0.2">
      <c r="A95" s="14">
        <v>2014</v>
      </c>
      <c r="B95" s="26">
        <v>2.3671466667000001</v>
      </c>
      <c r="C95" s="12">
        <v>12.517944941</v>
      </c>
      <c r="D95" s="12">
        <f>C95*$B$100/B95</f>
        <v>12.907554836632253</v>
      </c>
      <c r="E95" s="10" t="s">
        <v>182</v>
      </c>
    </row>
    <row r="96" spans="1:5" x14ac:dyDescent="0.2">
      <c r="A96" s="14">
        <v>2015</v>
      </c>
      <c r="B96" s="26">
        <v>2.3699516667</v>
      </c>
      <c r="C96" s="12">
        <v>12.651297210999999</v>
      </c>
      <c r="D96" s="12">
        <f t="shared" ref="D96" si="3">C96*$B$100/B96</f>
        <v>13.029617858892951</v>
      </c>
      <c r="E96" s="10" t="s">
        <v>183</v>
      </c>
    </row>
    <row r="97" spans="1:5" x14ac:dyDescent="0.2">
      <c r="A97" s="14">
        <v>2016</v>
      </c>
      <c r="B97" s="27">
        <v>2.3999369352</v>
      </c>
      <c r="C97" s="21">
        <v>12.547745127000001</v>
      </c>
      <c r="D97" s="21">
        <f t="shared" ref="D97:D98" si="4">C97*$B$100/B97</f>
        <v>12.761507149279359</v>
      </c>
      <c r="E97" s="14">
        <v>1</v>
      </c>
    </row>
    <row r="98" spans="1:5" x14ac:dyDescent="0.2">
      <c r="A98" s="14">
        <v>2017</v>
      </c>
      <c r="B98" s="27">
        <v>2.4577082005999999</v>
      </c>
      <c r="C98" s="21">
        <v>12.927405175000001</v>
      </c>
      <c r="D98" s="21">
        <f t="shared" si="4"/>
        <v>12.83858472146966</v>
      </c>
      <c r="E98" s="14">
        <v>1</v>
      </c>
    </row>
    <row r="99" spans="1:5" x14ac:dyDescent="0.2">
      <c r="A99" s="14">
        <v>2018</v>
      </c>
      <c r="B99" s="27">
        <v>2.5103559167</v>
      </c>
      <c r="C99" s="21">
        <v>13.240067381999999</v>
      </c>
      <c r="D99" s="21">
        <f t="shared" si="2"/>
        <v>12.873333033170054</v>
      </c>
      <c r="E99" s="14">
        <v>1</v>
      </c>
    </row>
    <row r="100" spans="1:5" x14ac:dyDescent="0.2">
      <c r="A100" s="15" t="str">
        <f>"Base CPI ("&amp;TEXT('Notes and Sources'!$G$7,"m/yyyy")&amp;")"</f>
        <v>Base CPI (2/2017)</v>
      </c>
      <c r="B100" s="28">
        <v>2.4408219999999998</v>
      </c>
      <c r="C100" s="16"/>
      <c r="D100" s="16"/>
      <c r="E100" s="20"/>
    </row>
    <row r="101" spans="1:5" x14ac:dyDescent="0.2">
      <c r="A101" s="42" t="str">
        <f>A1&amp;" "&amp;TEXT(C1,"Mmmm yyyy")</f>
        <v>EIA Short-Term Energy Outlook, February 2017</v>
      </c>
      <c r="B101" s="42"/>
      <c r="C101" s="42"/>
      <c r="D101" s="42"/>
      <c r="E101" s="42"/>
    </row>
    <row r="102" spans="1:5" x14ac:dyDescent="0.2">
      <c r="A102" s="37" t="s">
        <v>184</v>
      </c>
      <c r="B102" s="37"/>
      <c r="C102" s="37"/>
      <c r="D102" s="37"/>
      <c r="E102" s="37"/>
    </row>
    <row r="103" spans="1:5" x14ac:dyDescent="0.2">
      <c r="A103" s="34" t="str">
        <f>"Real Price ("&amp;TEXT($C$1,"mmm yyyy")&amp;" $)"</f>
        <v>Real Price (Feb 2017 $)</v>
      </c>
      <c r="B103" s="34"/>
      <c r="C103" s="34"/>
      <c r="D103" s="34"/>
      <c r="E103" s="34"/>
    </row>
    <row r="104" spans="1:5" x14ac:dyDescent="0.2">
      <c r="A104" s="38" t="s">
        <v>167</v>
      </c>
      <c r="B104" s="38"/>
      <c r="C104" s="38"/>
      <c r="D104" s="38"/>
      <c r="E104" s="38"/>
    </row>
  </sheetData>
  <mergeCells count="6">
    <mergeCell ref="A104:E104"/>
    <mergeCell ref="C39:D39"/>
    <mergeCell ref="C1:D1"/>
    <mergeCell ref="A1:B1"/>
    <mergeCell ref="A101:E101"/>
    <mergeCell ref="A102:E102"/>
  </mergeCells>
  <phoneticPr fontId="3" type="noConversion"/>
  <hyperlinks>
    <hyperlink ref="A3" location="Contents!B4" display="Return to Contents"/>
    <hyperlink ref="A10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C43*$B$213/B43</f>
        <v>16.177489020040994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15.759961346193908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15.457543735508034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16.885707798895115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17.189902503149352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16.381375925731557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15.342385059501332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16.785476247533303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16.650377463281202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15.763915666573634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14.673813534584436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16.064575717920313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16.33596708049182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15.492439231166301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14.711012602193795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16.031530935315836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16.715280817047315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15.962549578347311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15.405268228608071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17.059470073034245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17.459637138665244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16.727515375491571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16.473446508472183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17.546814329173777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17.999916422048479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17.247423912699645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16.838582717594385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17.634393119474996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18.368443119284091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17.502693546507107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16.620473456182609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17.937864099781905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C75*$B$213/B75</f>
        <v>18.858947921055311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17.646427971706448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16.81958534364183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18.146625628809424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18.549342354031509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17.258696696390658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15.773783223638546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16.896550192087279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17.178114433920332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16.070253764426596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15.282533274775338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16.242431719916144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16.541172325315834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15.55966261898908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14.717242051659705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15.74462606611136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16.189304256814825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15.150051197508519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14.435749433628862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15.326758851631491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15.824781466038763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14.595439329361245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14.096768227063016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14.989964840641424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15.241546259676657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14.277581619294255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13.749560390396788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14.714332076591353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15.022210157264992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14.212534301782027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13.7806657241275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14.618973261506923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C107*$B$213/B107</f>
        <v>14.901206992421514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13.9949298847737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13.287544913870533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14.385760101449033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14.766762083095214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13.840090614396695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13.131194363442924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14.176745109857555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14.50050471628513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13.540444670725206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12.927590412901882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13.74446645453715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13.928995549400859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13.162494131219283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12.389622444264965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13.24729167731422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13.64465778266117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12.736579928083783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12.253817907551456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13.209742879804981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13.302597859553806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12.499529733936098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11.970916467403445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12.657574808105652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12.745411927179036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11.997513309727481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11.530717838551325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12.170871683058792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12.301575216987979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11.773594885534077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11.19423777835069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11.919598367325992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C139*$B$213/B139</f>
        <v>12.1140692933038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11.378779935375817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11.09828224899967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12.132634919370977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12.352947878731889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11.726351412595992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11.155593004194699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11.685579106969971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11.790077209655752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11.129347652519762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10.796301823109482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12.045768451100461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12.078074697101059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11.333429979559284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10.956854308075586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11.822651561182283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12.138258256000272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11.276430388602346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11.023258748496517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12.01943684676629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12.234756084272846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11.746359088425208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11.907588637498268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12.877492161097971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13.151757839378998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12.278298501000954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12.0231712225512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12.818885555909954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12.954202172372469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12.294297862291421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11.745970566860171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12.915640946496389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C171*$B$213/B171</f>
        <v>13.419552294911256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12.917092420933246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12.795706936409593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13.38235458386603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13.504218491122604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12.641400348066181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12.126926548235302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13.314343492448428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13.451603402459249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12.737357918498372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12.21923030567333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12.900482408124715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13.080017458721974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12.607861151274365</v>
      </c>
    </row>
    <row r="185" spans="1:4" x14ac:dyDescent="0.2">
      <c r="A185" s="14" t="s">
        <v>213</v>
      </c>
      <c r="B185" s="26">
        <v>2.2837700000000001</v>
      </c>
      <c r="C185" s="12">
        <v>11.528878217999999</v>
      </c>
      <c r="D185" s="12">
        <f t="shared" ref="D185:D200" si="5">C185*$B$213/B185</f>
        <v>12.321704720622126</v>
      </c>
    </row>
    <row r="186" spans="1:4" x14ac:dyDescent="0.2">
      <c r="A186" s="14" t="s">
        <v>214</v>
      </c>
      <c r="B186" s="26">
        <v>2.2883800000000001</v>
      </c>
      <c r="C186" s="12">
        <v>11.980528808000001</v>
      </c>
      <c r="D186" s="12">
        <f t="shared" si="5"/>
        <v>12.778619934713717</v>
      </c>
    </row>
    <row r="187" spans="1:4" x14ac:dyDescent="0.2">
      <c r="A187" s="14" t="s">
        <v>215</v>
      </c>
      <c r="B187" s="26">
        <v>2.2976866667000002</v>
      </c>
      <c r="C187" s="12">
        <v>12.144296119</v>
      </c>
      <c r="D187" s="12">
        <f t="shared" si="5"/>
        <v>12.900830026725338</v>
      </c>
    </row>
    <row r="188" spans="1:4" x14ac:dyDescent="0.2">
      <c r="A188" s="14" t="s">
        <v>216</v>
      </c>
      <c r="B188" s="26">
        <v>2.3140166667000002</v>
      </c>
      <c r="C188" s="12">
        <v>11.789683656999999</v>
      </c>
      <c r="D188" s="12">
        <f t="shared" si="5"/>
        <v>12.43574415740229</v>
      </c>
    </row>
    <row r="189" spans="1:4" x14ac:dyDescent="0.2">
      <c r="A189" s="14" t="s">
        <v>243</v>
      </c>
      <c r="B189" s="26">
        <v>2.3231966666999999</v>
      </c>
      <c r="C189" s="12">
        <v>11.560964507</v>
      </c>
      <c r="D189" s="12">
        <f t="shared" si="5"/>
        <v>12.146305525647797</v>
      </c>
    </row>
    <row r="190" spans="1:4" x14ac:dyDescent="0.2">
      <c r="A190" s="14" t="s">
        <v>244</v>
      </c>
      <c r="B190" s="26">
        <v>2.32036</v>
      </c>
      <c r="C190" s="12">
        <v>12.308048699</v>
      </c>
      <c r="D190" s="12">
        <f t="shared" si="5"/>
        <v>12.947023755620066</v>
      </c>
    </row>
    <row r="191" spans="1:4" x14ac:dyDescent="0.2">
      <c r="A191" s="14" t="s">
        <v>245</v>
      </c>
      <c r="B191" s="26">
        <v>2.3321333332999998</v>
      </c>
      <c r="C191" s="12">
        <v>12.566778453</v>
      </c>
      <c r="D191" s="12">
        <f t="shared" si="5"/>
        <v>13.152450968060766</v>
      </c>
    </row>
    <row r="192" spans="1:4" x14ac:dyDescent="0.2">
      <c r="A192" s="14" t="s">
        <v>246</v>
      </c>
      <c r="B192" s="26">
        <v>2.3428533332999999</v>
      </c>
      <c r="C192" s="12">
        <v>12.028491226</v>
      </c>
      <c r="D192" s="12">
        <f t="shared" si="5"/>
        <v>12.53147416183919</v>
      </c>
    </row>
    <row r="193" spans="1:5" x14ac:dyDescent="0.2">
      <c r="A193" s="14" t="s">
        <v>247</v>
      </c>
      <c r="B193" s="26">
        <v>2.3565133333000001</v>
      </c>
      <c r="C193" s="12">
        <v>11.921819649</v>
      </c>
      <c r="D193" s="12">
        <f t="shared" si="5"/>
        <v>12.34834501808735</v>
      </c>
    </row>
    <row r="194" spans="1:5" x14ac:dyDescent="0.2">
      <c r="A194" s="14" t="s">
        <v>248</v>
      </c>
      <c r="B194" s="26">
        <v>2.3677133332999998</v>
      </c>
      <c r="C194" s="12">
        <v>12.741168462999999</v>
      </c>
      <c r="D194" s="12">
        <f t="shared" si="5"/>
        <v>13.13458173031972</v>
      </c>
    </row>
    <row r="195" spans="1:5" x14ac:dyDescent="0.2">
      <c r="A195" s="14" t="s">
        <v>249</v>
      </c>
      <c r="B195" s="26">
        <v>2.3731066667</v>
      </c>
      <c r="C195" s="12">
        <v>13.029798445999999</v>
      </c>
      <c r="D195" s="12">
        <f t="shared" si="5"/>
        <v>13.401596796653003</v>
      </c>
    </row>
    <row r="196" spans="1:5" x14ac:dyDescent="0.2">
      <c r="A196" s="14" t="s">
        <v>250</v>
      </c>
      <c r="B196" s="26">
        <v>2.3712533332999999</v>
      </c>
      <c r="C196" s="12">
        <v>12.399315966</v>
      </c>
      <c r="D196" s="12">
        <f t="shared" si="5"/>
        <v>12.76309147139747</v>
      </c>
    </row>
    <row r="197" spans="1:5" x14ac:dyDescent="0.2">
      <c r="A197" s="14" t="s">
        <v>251</v>
      </c>
      <c r="B197" s="26">
        <v>2.3540933332999998</v>
      </c>
      <c r="C197" s="12">
        <v>12.233267270000001</v>
      </c>
      <c r="D197" s="12">
        <f t="shared" si="5"/>
        <v>12.683960938217718</v>
      </c>
    </row>
    <row r="198" spans="1:5" x14ac:dyDescent="0.2">
      <c r="A198" s="14" t="s">
        <v>252</v>
      </c>
      <c r="B198" s="26">
        <v>2.3683200000000002</v>
      </c>
      <c r="C198" s="12">
        <v>12.834584191999999</v>
      </c>
      <c r="D198" s="12">
        <f t="shared" si="5"/>
        <v>13.227492676954896</v>
      </c>
    </row>
    <row r="199" spans="1:5" x14ac:dyDescent="0.2">
      <c r="A199" s="14" t="s">
        <v>253</v>
      </c>
      <c r="B199" s="26">
        <v>2.37642</v>
      </c>
      <c r="C199" s="12">
        <v>12.956712849000001</v>
      </c>
      <c r="D199" s="12">
        <f t="shared" si="5"/>
        <v>13.307845317545668</v>
      </c>
      <c r="E199" s="10" t="s">
        <v>182</v>
      </c>
    </row>
    <row r="200" spans="1:5" x14ac:dyDescent="0.2">
      <c r="A200" s="14" t="s">
        <v>254</v>
      </c>
      <c r="B200" s="26">
        <v>2.3809733333</v>
      </c>
      <c r="C200" s="12">
        <v>12.569867081</v>
      </c>
      <c r="D200" s="12">
        <f t="shared" si="5"/>
        <v>12.885826010431352</v>
      </c>
      <c r="E200" s="10" t="s">
        <v>183</v>
      </c>
    </row>
    <row r="201" spans="1:5" x14ac:dyDescent="0.2">
      <c r="A201" s="14" t="s">
        <v>259</v>
      </c>
      <c r="B201" s="26">
        <v>2.3791133332999999</v>
      </c>
      <c r="C201" s="12">
        <v>12.203857384000001</v>
      </c>
      <c r="D201" s="12">
        <f t="shared" ref="D201:D212" si="6">C201*$B$213/B201</f>
        <v>12.520397061712204</v>
      </c>
      <c r="E201">
        <f>MAX('Electricity-M'!E521:E523)</f>
        <v>0</v>
      </c>
    </row>
    <row r="202" spans="1:5" x14ac:dyDescent="0.2">
      <c r="A202" s="14" t="s">
        <v>260</v>
      </c>
      <c r="B202" s="26">
        <v>2.3940000000000001</v>
      </c>
      <c r="C202" s="12">
        <v>12.658202829</v>
      </c>
      <c r="D202" s="12">
        <f t="shared" si="6"/>
        <v>12.905772742475119</v>
      </c>
      <c r="E202">
        <f>MAX('Electricity-M'!E524:E526)</f>
        <v>0</v>
      </c>
    </row>
    <row r="203" spans="1:5" x14ac:dyDescent="0.2">
      <c r="A203" s="14" t="s">
        <v>261</v>
      </c>
      <c r="B203" s="26">
        <v>2.4037099999999998</v>
      </c>
      <c r="C203" s="12">
        <v>12.814003677000001</v>
      </c>
      <c r="D203" s="12">
        <f t="shared" si="6"/>
        <v>13.011845057391488</v>
      </c>
      <c r="E203">
        <f>MAX('Electricity-M'!E527:E529)</f>
        <v>0</v>
      </c>
    </row>
    <row r="204" spans="1:5" x14ac:dyDescent="0.2">
      <c r="A204" s="14" t="s">
        <v>262</v>
      </c>
      <c r="B204" s="26">
        <v>2.4229244074</v>
      </c>
      <c r="C204" s="12">
        <v>12.44775078</v>
      </c>
      <c r="D204" s="12">
        <f t="shared" si="6"/>
        <v>12.539699489405193</v>
      </c>
      <c r="E204">
        <f>MAX('Electricity-M'!E530:E532)</f>
        <v>1</v>
      </c>
    </row>
    <row r="205" spans="1:5" x14ac:dyDescent="0.2">
      <c r="A205" s="14" t="s">
        <v>263</v>
      </c>
      <c r="B205" s="26">
        <v>2.4404431357999998</v>
      </c>
      <c r="C205" s="12">
        <v>12.496125276000001</v>
      </c>
      <c r="D205" s="12">
        <f t="shared" ref="D205:D208" si="7">C205*$B$213/B205</f>
        <v>12.498065224706997</v>
      </c>
      <c r="E205">
        <f>MAX('Electricity-M'!E533:E535)</f>
        <v>1</v>
      </c>
    </row>
    <row r="206" spans="1:5" x14ac:dyDescent="0.2">
      <c r="A206" s="14" t="s">
        <v>264</v>
      </c>
      <c r="B206" s="26">
        <v>2.4501843333000002</v>
      </c>
      <c r="C206" s="12">
        <v>12.915536372</v>
      </c>
      <c r="D206" s="12">
        <f t="shared" si="7"/>
        <v>12.866185164166554</v>
      </c>
      <c r="E206">
        <f>MAX('Electricity-M'!E536:E538)</f>
        <v>1</v>
      </c>
    </row>
    <row r="207" spans="1:5" x14ac:dyDescent="0.2">
      <c r="A207" s="14" t="s">
        <v>265</v>
      </c>
      <c r="B207" s="26">
        <v>2.4639843333</v>
      </c>
      <c r="C207" s="12">
        <v>13.289959465000001</v>
      </c>
      <c r="D207" s="12">
        <f t="shared" si="7"/>
        <v>13.165029096526615</v>
      </c>
      <c r="E207">
        <f>MAX('Electricity-M'!E539:E541)</f>
        <v>1</v>
      </c>
    </row>
    <row r="208" spans="1:5" x14ac:dyDescent="0.2">
      <c r="A208" s="14" t="s">
        <v>266</v>
      </c>
      <c r="B208" s="26">
        <v>2.4762209999999998</v>
      </c>
      <c r="C208" s="12">
        <v>12.928548722</v>
      </c>
      <c r="D208" s="12">
        <f t="shared" si="7"/>
        <v>12.743727699881992</v>
      </c>
      <c r="E208">
        <f>MAX('Electricity-M'!E542:E544)</f>
        <v>1</v>
      </c>
    </row>
    <row r="209" spans="1:5" x14ac:dyDescent="0.2">
      <c r="A209" s="14" t="s">
        <v>267</v>
      </c>
      <c r="B209" s="26">
        <v>2.4900090000000001</v>
      </c>
      <c r="C209" s="12">
        <v>12.975071383</v>
      </c>
      <c r="D209" s="12">
        <f t="shared" si="6"/>
        <v>12.71876514630944</v>
      </c>
      <c r="E209">
        <f>MAX('Electricity-M'!E545:E547)</f>
        <v>1</v>
      </c>
    </row>
    <row r="210" spans="1:5" x14ac:dyDescent="0.2">
      <c r="A210" s="14" t="s">
        <v>268</v>
      </c>
      <c r="B210" s="26">
        <v>2.5026763333000002</v>
      </c>
      <c r="C210" s="12">
        <v>13.230532927</v>
      </c>
      <c r="D210" s="12">
        <f t="shared" si="6"/>
        <v>12.903536670027291</v>
      </c>
      <c r="E210">
        <f>MAX('Electricity-M'!E548:E550)</f>
        <v>1</v>
      </c>
    </row>
    <row r="211" spans="1:5" x14ac:dyDescent="0.2">
      <c r="A211" s="14" t="s">
        <v>269</v>
      </c>
      <c r="B211" s="26">
        <v>2.516829</v>
      </c>
      <c r="C211" s="12">
        <v>13.510736676000001</v>
      </c>
      <c r="D211" s="12">
        <f t="shared" si="6"/>
        <v>13.10271906235492</v>
      </c>
      <c r="E211">
        <f>MAX('Electricity-M'!E551:E553)</f>
        <v>1</v>
      </c>
    </row>
    <row r="212" spans="1:5" x14ac:dyDescent="0.2">
      <c r="A212" s="14" t="s">
        <v>270</v>
      </c>
      <c r="B212" s="26">
        <v>2.5319093332999998</v>
      </c>
      <c r="C212" s="12">
        <v>13.188797783</v>
      </c>
      <c r="D212" s="12">
        <f t="shared" si="6"/>
        <v>12.714320911460273</v>
      </c>
      <c r="E212">
        <f>MAX('Electricity-M'!E554:E556)</f>
        <v>1</v>
      </c>
    </row>
    <row r="213" spans="1:5" x14ac:dyDescent="0.2">
      <c r="A213" s="15" t="str">
        <f>"Base CPI ("&amp;TEXT('Notes and Sources'!$G$7,"m/yyyy")&amp;")"</f>
        <v>Base CPI (2/2017)</v>
      </c>
      <c r="B213" s="28">
        <v>2.4408219999999998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February 2017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7" t="s">
        <v>207</v>
      </c>
      <c r="B216" s="37"/>
      <c r="C216" s="37"/>
      <c r="D216" s="37"/>
      <c r="E216" s="37"/>
    </row>
    <row r="217" spans="1:5" x14ac:dyDescent="0.2">
      <c r="A217" s="30" t="str">
        <f>"Real Price ("&amp;TEXT($C$1,"mmm yyyy")&amp;" $)"</f>
        <v>Real Price (Feb 2017 $)</v>
      </c>
      <c r="B217" s="30"/>
      <c r="C217" s="30"/>
      <c r="D217" s="30"/>
      <c r="E217" s="30"/>
    </row>
    <row r="218" spans="1:5" x14ac:dyDescent="0.2">
      <c r="A218" s="38" t="s">
        <v>167</v>
      </c>
      <c r="B218" s="38"/>
      <c r="C218" s="38"/>
      <c r="D218" s="38"/>
      <c r="E218" s="38"/>
    </row>
  </sheetData>
  <mergeCells count="7">
    <mergeCell ref="A216:E216"/>
    <mergeCell ref="A218:E218"/>
    <mergeCell ref="C39:D39"/>
    <mergeCell ref="A1:B1"/>
    <mergeCell ref="C1:D1"/>
    <mergeCell ref="A214:E214"/>
    <mergeCell ref="A215:E215"/>
  </mergeCells>
  <phoneticPr fontId="3" type="noConversion"/>
  <conditionalFormatting sqref="B181:D182 B185:D186 B189:D190 B193:D194 B197:D198 B201:D204 B209:D212">
    <cfRule type="expression" dxfId="13" priority="2" stopIfTrue="1">
      <formula>$E181=1</formula>
    </cfRule>
  </conditionalFormatting>
  <conditionalFormatting sqref="B183:D184 B187:D188 B191:D192">
    <cfRule type="expression" dxfId="12" priority="3" stopIfTrue="1">
      <formula>#REF!=1</formula>
    </cfRule>
  </conditionalFormatting>
  <conditionalFormatting sqref="B191:D192">
    <cfRule type="expression" dxfId="11" priority="22" stopIfTrue="1">
      <formula>#REF!=1</formula>
    </cfRule>
  </conditionalFormatting>
  <conditionalFormatting sqref="B195:D196">
    <cfRule type="expression" dxfId="10" priority="46" stopIfTrue="1">
      <formula>#REF!=1</formula>
    </cfRule>
  </conditionalFormatting>
  <conditionalFormatting sqref="B199:D200">
    <cfRule type="expression" dxfId="9" priority="71" stopIfTrue="1">
      <formula>#REF!=1</formula>
    </cfRule>
  </conditionalFormatting>
  <conditionalFormatting sqref="B205:D208">
    <cfRule type="expression" dxfId="8" priority="1" stopIfTrue="1">
      <formula>$E205=1</formula>
    </cfRule>
  </conditionalFormatting>
  <hyperlinks>
    <hyperlink ref="A3" location="Contents!B4" display="Return to Contents"/>
    <hyperlink ref="A21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C47*$B$557/B47</f>
        <v>16.700361052631582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15.760979755671903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16.102645138888889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16.440769948186528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15.964068158347676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15.046163013698632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C53*$B$557/B53</f>
        <v>14.969266098807497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15.229412141652613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16.381355704697985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16.678950333333333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17.02899069767442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16.944549421487604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16.860941447368422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17.577114238952539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17.121589885807502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17.038205519480517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16.534600645161291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15.671409309791331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15.182146411483254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15.109850476190475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15.784495583596213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16.424936776212832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17.028990697674416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16.89799846153846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16.769006106870229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16.667221547799695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16.516840601503759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16.369149031296569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15.910543407407406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15.097868041237112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14.609299562043793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14.461517630057802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15.01507095851216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15.557647308781871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16.067035574229692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16.565135457063715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16.383599726027398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16.227988873812755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16.403373655913978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16.228869680851062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15.415717894736842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14.9178977893368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14.70751717948718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14.521346075949367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14.931370536828965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15.387134981458587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16.132728029375766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16.568003878787877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16.843444794188862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16.721977644230769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16.582461740166863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16.425838724911451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15.967994392523362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15.537640046296294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15.115182110091743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15.255137499999998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15.978293002257335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16.436511784511783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17.142896989966552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17.530765745856353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17.605929180327866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17.472261605206068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17.30335682062298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17.247778586723765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16.653796162046909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16.341316259298619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16.030822457627117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16.495523548046464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17.011008658922911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17.214218315789473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C117*$B$557/B117</f>
        <v>17.561701564129301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17.865810515463917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18.024531692307693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17.987633981576256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17.987633981576256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17.91428990825688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17.185379387755102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16.738492732855679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16.704297650663943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16.687252448979589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17.167861162079511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17.046226518218624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17.715643548387096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18.171109456740442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18.342850701402806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18.287877122877124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18.47634183266932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18.160877976190477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17.624135113748764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16.849856015779089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16.256209206660138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16.652781676413252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17.078637900874636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17.24879051306873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17.92294415458937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18.594497396335587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18.757517771373678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18.937412068965514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18.883150143266473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18.57904471931494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17.616569040835707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16.88910009478673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16.857143424787132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16.532378551269993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17.14060393258427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17.564793831775699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18.215089552238805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18.618363162790697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18.583788672237695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18.549342354031509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18.515023496762254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18.221804792626724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17.242504036697245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16.495052785388125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15.368961091901729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15.886480474020054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16.152827534372136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16.661360846366144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16.772253926605501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17.20177113345521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17.275224200913243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17.148110766423354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17.107943290909091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16.523168892921955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16.360582246376808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15.442384675090251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15.183928599640931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15.173267352415026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15.532503636363634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15.723485110913929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16.13534543362832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16.773930925110133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16.729711423550089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16.571109991251092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C181*$B$557/B181</f>
        <v>16.300520069747165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16.194323356521739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15.630567227036394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14.970093408304496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14.560765724137932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14.682741635111878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14.959200927038625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15.203072184300341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15.745898519148934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16.216986847457626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16.272146666666668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16.265309630252101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16.013426343096231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15.675003669724768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15.135936924355775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14.721776437448217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14.439516287128713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14.412090427631577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14.461171260229133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14.910626677497964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15.232939240097005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15.773885930701045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15.880046746987947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15.899651742971884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15.685410608974358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15.318396443381181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14.579016235107225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14.049703832145683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13.745178007843135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14.282622484374999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14.386804634525658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14.580550349107835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15.087342804027886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15.257486250962277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15.336965823754788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15.320052978723403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15.068621856603773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14.747395292353822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14.276161585639491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13.859212846497764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13.445359495174461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13.779417967359048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14.105343753709196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14.43535735011103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14.670132227138643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14.967981970588232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15.053527753303964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15.063052313323569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14.947807722627736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14.819276428571428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14.0993781712627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13.793646758321273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13.607185553145337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13.718617157287158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14.072891761322788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14.095134218077476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14.693853271295632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15.052606766595289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14.888145580071175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14.908429829545454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14.911329298369948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14.589811107974594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14.01626144968332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13.499135024595924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C245*$B$557/B245</f>
        <v>13.246758053221289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13.321327617051011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13.302735394277738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13.816614102920722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14.506133522884884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14.800549203049203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14.763172512110724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14.732585828729281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14.813264551724139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14.701929217032964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13.742162219178082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13.213472481203004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12.946533643198904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13.07761480572597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13.440284296397005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13.795950434782608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14.148493627118643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14.506305192697765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14.506772264150944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14.530262510067113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14.468368854655054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14.017572128514056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13.540207489986649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13.139135083277816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12.73119780730897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12.956251968190854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13.140404153439153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13.522604097496705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13.688502077580539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13.965858162729658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14.075513499344693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14.01596936559843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13.662863840627043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13.754469250814331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13.117234690956408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12.719553242365171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12.227776664511959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12.298593432258063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12.698553041800642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12.884287815502883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13.32776207161125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13.473586662412252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13.572214050955413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13.75679575063613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13.604835370957511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13.376691997471553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12.688583175803402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12.257805015713389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12.050984404015056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12.196468102692549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12.585965757196496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12.79180010006254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13.203946404002501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13.57535831460674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13.299740822942642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13.357732338308457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13.248878722084367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12.982452619195044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12.453173469387753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12.113597441285535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11.857573543209876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12.008241567901232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12.068508777777774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12.384688692971638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C309*$B$557/B309</f>
        <v>12.744513394833948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12.788827800982801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12.832262720588236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12.801618445532437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12.584788660550457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12.286016778523489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11.958689140767824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11.758704525547444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11.23341272616879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11.737286120218577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11.700542354368933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11.90250149487643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12.159998759036144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12.395258710843372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12.431061055788842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12.299055200478755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12.160471942789034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12.153289791790597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11.725801650831354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11.481117701421802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11.043530135853514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11.06984565882353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11.547514608187134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11.639964482153305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11.890452967289718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12.133238281068525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12.16877673422119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12.197043346844238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11.965089412442396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11.916376526739505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11.419459988518945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10.931974822451316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10.74462076309795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11.15011868181818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11.531879068710959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11.70598306122449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12.155926824591088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12.458219212155319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12.424251781285228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12.396734058624576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12.224667175743964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12.14913653153153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11.660941160563382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11.406096042841035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11.084655903207652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11.230523696629211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11.171717501400561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11.394132816508643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11.748580545961003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11.864351926503341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11.960027800000001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11.791671933518005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11.59660452433628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11.409361114790286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11.175333785123968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10.848097777777777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10.693634173055859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10.66197845315904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11.082579499728112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11.751119017467248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11.9972606779661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12.330750136537411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12.237327501360914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12.197495306233064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C373*$B$557/B373</f>
        <v>11.762362096164235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11.682679664683612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11.504847481081081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10.921198167115904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10.795691508319914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10.890223492233529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11.24526223409941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11.631024791889006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11.763153846971308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12.003830799364742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12.081488059227921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12.255713002114165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12.075510316122234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11.577274161425576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11.408328179447052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10.924492832550859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10.828281315240082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11.087725717255717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11.199214355256341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11.605560464636035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12.040211828512396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12.311218864223024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12.21037172909184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12.334801642019375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12.167276670020119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11.928276273229532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12.00081084300858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11.397073952549217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11.695860561966883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11.996015847542628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12.063551897846768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12.550714020926755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12.864938609041232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13.123349207135776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13.184528891079351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13.102351658488715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13.166958915187376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12.790439207528477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12.300776217821781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11.825548242245198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12.069913201629987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11.820105951250085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12.21076825727758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12.600987771000078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12.714397688084929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13.061908750494608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13.015177786448172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13.011166694756508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12.827520472603299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12.624740207466896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12.387373668383656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11.924467951476741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11.66492363814605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11.659740143967428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11.949791002960907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12.469821007562796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12.929524367123896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13.210741569830269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13.451401514044635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13.493775655036808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13.292670422200596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13.284226742551672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13.077079487504278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12.539062299548716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56" si="7">C437*$B$557/B437</f>
        <v>12.645612320874992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12.82921885240121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12.956762352055341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13.196175526188361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13.497612058848381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13.420600502816706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13.470069157903557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13.527078688296314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13.523624517629401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13.133669408661993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12.651636355266669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12.240776178185113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11.77270597918046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12.233260883372221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12.476263230781262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13.147024475283228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13.378521800358968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13.384127007951232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13.504973176167825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13.474065913189518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13.362878433169167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13.216220658798822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12.916048836467962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12.244408051816103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11.995160267104305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12.165720880765035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12.606488993301829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12.710969436796328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12.952948969333557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12.99637880661548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13.092365837751501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13.051196332693515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13.109089590771282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13.003364833517089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12.657045265859336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12.245842542348266</v>
      </c>
    </row>
    <row r="473" spans="1:4" x14ac:dyDescent="0.2">
      <c r="A473" s="13">
        <v>40909</v>
      </c>
      <c r="B473" s="26">
        <v>2.2786</v>
      </c>
      <c r="C473" s="12">
        <v>11.41</v>
      </c>
      <c r="D473" s="12">
        <f t="shared" ref="D473:D536" si="8">C473*$B$557/B473</f>
        <v>12.222320293162468</v>
      </c>
    </row>
    <row r="474" spans="1:4" x14ac:dyDescent="0.2">
      <c r="A474" s="13">
        <v>40940</v>
      </c>
      <c r="B474" s="26">
        <v>2.2837700000000001</v>
      </c>
      <c r="C474" s="12">
        <v>11.51</v>
      </c>
      <c r="D474" s="12">
        <f t="shared" si="8"/>
        <v>12.301528271235718</v>
      </c>
    </row>
    <row r="475" spans="1:4" x14ac:dyDescent="0.2">
      <c r="A475" s="13">
        <v>40969</v>
      </c>
      <c r="B475" s="26">
        <v>2.2889400000000002</v>
      </c>
      <c r="C475" s="12">
        <v>11.7</v>
      </c>
      <c r="D475" s="12">
        <f t="shared" si="8"/>
        <v>12.476350363050143</v>
      </c>
    </row>
    <row r="476" spans="1:4" x14ac:dyDescent="0.2">
      <c r="A476" s="13">
        <v>41000</v>
      </c>
      <c r="B476" s="26">
        <v>2.2928600000000001</v>
      </c>
      <c r="C476" s="12">
        <v>11.92</v>
      </c>
      <c r="D476" s="12">
        <f t="shared" si="8"/>
        <v>12.689217065150073</v>
      </c>
    </row>
    <row r="477" spans="1:4" x14ac:dyDescent="0.2">
      <c r="A477" s="13">
        <v>41030</v>
      </c>
      <c r="B477" s="26">
        <v>2.28722</v>
      </c>
      <c r="C477" s="12">
        <v>11.9</v>
      </c>
      <c r="D477" s="12">
        <f t="shared" si="8"/>
        <v>12.699163963239217</v>
      </c>
    </row>
    <row r="478" spans="1:4" x14ac:dyDescent="0.2">
      <c r="A478" s="13">
        <v>41061</v>
      </c>
      <c r="B478" s="26">
        <v>2.2850600000000001</v>
      </c>
      <c r="C478" s="12">
        <v>12.09</v>
      </c>
      <c r="D478" s="12">
        <f t="shared" si="8"/>
        <v>12.914119532966311</v>
      </c>
    </row>
    <row r="479" spans="1:4" x14ac:dyDescent="0.2">
      <c r="A479" s="13">
        <v>41091</v>
      </c>
      <c r="B479" s="26">
        <v>2.2847499999999998</v>
      </c>
      <c r="C479" s="12">
        <v>12</v>
      </c>
      <c r="D479" s="12">
        <f t="shared" si="8"/>
        <v>12.819723820986979</v>
      </c>
    </row>
    <row r="480" spans="1:4" x14ac:dyDescent="0.2">
      <c r="A480" s="13">
        <v>41122</v>
      </c>
      <c r="B480" s="26">
        <v>2.2984399999999998</v>
      </c>
      <c r="C480" s="12">
        <v>12.17</v>
      </c>
      <c r="D480" s="12">
        <f t="shared" si="8"/>
        <v>12.92389783505334</v>
      </c>
    </row>
    <row r="481" spans="1:4" x14ac:dyDescent="0.2">
      <c r="A481" s="13">
        <v>41153</v>
      </c>
      <c r="B481" s="26">
        <v>2.3098700000000001</v>
      </c>
      <c r="C481" s="12">
        <v>12.3</v>
      </c>
      <c r="D481" s="12">
        <f t="shared" si="8"/>
        <v>12.99731612601575</v>
      </c>
    </row>
    <row r="482" spans="1:4" x14ac:dyDescent="0.2">
      <c r="A482" s="13">
        <v>41183</v>
      </c>
      <c r="B482" s="26">
        <v>2.3165499999999999</v>
      </c>
      <c r="C482" s="12">
        <v>12.03</v>
      </c>
      <c r="D482" s="12">
        <f t="shared" si="8"/>
        <v>12.675352856618677</v>
      </c>
    </row>
    <row r="483" spans="1:4" x14ac:dyDescent="0.2">
      <c r="A483" s="13">
        <v>41214</v>
      </c>
      <c r="B483" s="26">
        <v>2.3127800000000001</v>
      </c>
      <c r="C483" s="12">
        <v>11.75</v>
      </c>
      <c r="D483" s="12">
        <f t="shared" si="8"/>
        <v>12.400513018964189</v>
      </c>
    </row>
    <row r="484" spans="1:4" x14ac:dyDescent="0.2">
      <c r="A484" s="19">
        <v>41244</v>
      </c>
      <c r="B484" s="26">
        <v>2.3127200000000001</v>
      </c>
      <c r="C484" s="12">
        <v>11.62</v>
      </c>
      <c r="D484" s="12">
        <f t="shared" si="8"/>
        <v>12.263634006710712</v>
      </c>
    </row>
    <row r="485" spans="1:4" x14ac:dyDescent="0.2">
      <c r="A485" s="13">
        <v>41275</v>
      </c>
      <c r="B485" s="26">
        <v>2.3164099999999999</v>
      </c>
      <c r="C485" s="12">
        <v>11.46</v>
      </c>
      <c r="D485" s="12">
        <f t="shared" si="8"/>
        <v>12.075504819958471</v>
      </c>
    </row>
    <row r="486" spans="1:4" x14ac:dyDescent="0.2">
      <c r="A486" s="13">
        <v>41306</v>
      </c>
      <c r="B486" s="26">
        <v>2.33005</v>
      </c>
      <c r="C486" s="12">
        <v>11.63</v>
      </c>
      <c r="D486" s="12">
        <f t="shared" si="8"/>
        <v>12.182897302632991</v>
      </c>
    </row>
    <row r="487" spans="1:4" x14ac:dyDescent="0.2">
      <c r="A487" s="13">
        <v>41334</v>
      </c>
      <c r="B487" s="26">
        <v>2.3231299999999999</v>
      </c>
      <c r="C487" s="12">
        <v>11.61</v>
      </c>
      <c r="D487" s="12">
        <f t="shared" si="8"/>
        <v>12.198173765566281</v>
      </c>
    </row>
    <row r="488" spans="1:4" x14ac:dyDescent="0.2">
      <c r="A488" s="13">
        <v>41365</v>
      </c>
      <c r="B488" s="26">
        <v>2.3185600000000002</v>
      </c>
      <c r="C488" s="12">
        <v>11.93</v>
      </c>
      <c r="D488" s="12">
        <f t="shared" si="8"/>
        <v>12.559091185908493</v>
      </c>
    </row>
    <row r="489" spans="1:4" x14ac:dyDescent="0.2">
      <c r="A489" s="13">
        <v>41395</v>
      </c>
      <c r="B489" s="26">
        <v>2.3189500000000001</v>
      </c>
      <c r="C489" s="12">
        <v>12.4</v>
      </c>
      <c r="D489" s="12">
        <f t="shared" si="8"/>
        <v>13.051679768860906</v>
      </c>
    </row>
    <row r="490" spans="1:4" x14ac:dyDescent="0.2">
      <c r="A490" s="13">
        <v>41426</v>
      </c>
      <c r="B490" s="26">
        <v>2.3235700000000001</v>
      </c>
      <c r="C490" s="12">
        <v>12.54</v>
      </c>
      <c r="D490" s="12">
        <f t="shared" si="8"/>
        <v>13.172793537530607</v>
      </c>
    </row>
    <row r="491" spans="1:4" x14ac:dyDescent="0.2">
      <c r="A491" s="13">
        <v>41456</v>
      </c>
      <c r="B491" s="26">
        <v>2.3274900000000001</v>
      </c>
      <c r="C491" s="12">
        <v>12.65</v>
      </c>
      <c r="D491" s="12">
        <f t="shared" si="8"/>
        <v>13.265963892433479</v>
      </c>
    </row>
    <row r="492" spans="1:4" x14ac:dyDescent="0.2">
      <c r="A492" s="13">
        <v>41487</v>
      </c>
      <c r="B492" s="26">
        <v>2.33249</v>
      </c>
      <c r="C492" s="12">
        <v>12.53</v>
      </c>
      <c r="D492" s="12">
        <f t="shared" si="8"/>
        <v>13.111953174504499</v>
      </c>
    </row>
    <row r="493" spans="1:4" x14ac:dyDescent="0.2">
      <c r="A493" s="13">
        <v>41518</v>
      </c>
      <c r="B493" s="26">
        <v>2.3364199999999999</v>
      </c>
      <c r="C493" s="12">
        <v>12.51</v>
      </c>
      <c r="D493" s="12">
        <f t="shared" si="8"/>
        <v>13.069004382773645</v>
      </c>
    </row>
    <row r="494" spans="1:4" x14ac:dyDescent="0.2">
      <c r="A494" s="13">
        <v>41548</v>
      </c>
      <c r="B494" s="26">
        <v>2.33799</v>
      </c>
      <c r="C494" s="12">
        <v>12.36</v>
      </c>
      <c r="D494" s="12">
        <f t="shared" si="8"/>
        <v>12.90363086240745</v>
      </c>
    </row>
    <row r="495" spans="1:4" x14ac:dyDescent="0.2">
      <c r="A495" s="13">
        <v>41579</v>
      </c>
      <c r="B495" s="26">
        <v>2.3420999999999998</v>
      </c>
      <c r="C495" s="12">
        <v>12.1</v>
      </c>
      <c r="D495" s="12">
        <f t="shared" si="8"/>
        <v>12.610027838264804</v>
      </c>
    </row>
    <row r="496" spans="1:4" x14ac:dyDescent="0.2">
      <c r="A496" s="13">
        <v>41609</v>
      </c>
      <c r="B496" s="26">
        <v>2.3484699999999998</v>
      </c>
      <c r="C496" s="12">
        <v>11.72</v>
      </c>
      <c r="D496" s="12">
        <f t="shared" si="8"/>
        <v>12.180881101312771</v>
      </c>
    </row>
    <row r="497" spans="1:4" x14ac:dyDescent="0.2">
      <c r="A497" s="13">
        <v>41640</v>
      </c>
      <c r="B497" s="26">
        <v>2.3543599999999998</v>
      </c>
      <c r="C497" s="12">
        <v>11.65</v>
      </c>
      <c r="D497" s="12">
        <f t="shared" si="8"/>
        <v>12.077836991793948</v>
      </c>
    </row>
    <row r="498" spans="1:4" x14ac:dyDescent="0.2">
      <c r="A498" s="13">
        <v>41671</v>
      </c>
      <c r="B498" s="26">
        <v>2.3562099999999999</v>
      </c>
      <c r="C498" s="12">
        <v>11.94</v>
      </c>
      <c r="D498" s="12">
        <f t="shared" si="8"/>
        <v>12.368767928155808</v>
      </c>
    </row>
    <row r="499" spans="1:4" x14ac:dyDescent="0.2">
      <c r="A499" s="13">
        <v>41699</v>
      </c>
      <c r="B499" s="26">
        <v>2.3589699999999998</v>
      </c>
      <c r="C499" s="12">
        <v>12.25</v>
      </c>
      <c r="D499" s="12">
        <f t="shared" si="8"/>
        <v>12.675052883249894</v>
      </c>
    </row>
    <row r="500" spans="1:4" x14ac:dyDescent="0.2">
      <c r="A500" s="13">
        <v>41730</v>
      </c>
      <c r="B500" s="26">
        <v>2.3649499999999999</v>
      </c>
      <c r="C500" s="12">
        <v>12.31</v>
      </c>
      <c r="D500" s="12">
        <f t="shared" si="8"/>
        <v>12.70492772363052</v>
      </c>
    </row>
    <row r="501" spans="1:4" x14ac:dyDescent="0.2">
      <c r="A501" s="13">
        <v>41760</v>
      </c>
      <c r="B501" s="26">
        <v>2.3680300000000001</v>
      </c>
      <c r="C501" s="12">
        <v>12.85</v>
      </c>
      <c r="D501" s="12">
        <f t="shared" si="8"/>
        <v>13.245002259261916</v>
      </c>
    </row>
    <row r="502" spans="1:4" x14ac:dyDescent="0.2">
      <c r="A502" s="13">
        <v>41791</v>
      </c>
      <c r="B502" s="26">
        <v>2.3701599999999998</v>
      </c>
      <c r="C502" s="12">
        <v>12.99</v>
      </c>
      <c r="D502" s="12">
        <f t="shared" si="8"/>
        <v>13.377273171431463</v>
      </c>
    </row>
    <row r="503" spans="1:4" x14ac:dyDescent="0.2">
      <c r="A503" s="13">
        <v>41821</v>
      </c>
      <c r="B503" s="26">
        <v>2.3725900000000002</v>
      </c>
      <c r="C503" s="12">
        <v>13.09</v>
      </c>
      <c r="D503" s="12">
        <f t="shared" si="8"/>
        <v>13.466448050442763</v>
      </c>
    </row>
    <row r="504" spans="1:4" x14ac:dyDescent="0.2">
      <c r="A504" s="13">
        <v>41852</v>
      </c>
      <c r="B504" s="26">
        <v>2.3716300000000001</v>
      </c>
      <c r="C504" s="12">
        <v>13.04</v>
      </c>
      <c r="D504" s="12">
        <f t="shared" si="8"/>
        <v>13.420440321635327</v>
      </c>
    </row>
    <row r="505" spans="1:4" x14ac:dyDescent="0.2">
      <c r="A505" s="13">
        <v>41883</v>
      </c>
      <c r="B505" s="26">
        <v>2.3751000000000002</v>
      </c>
      <c r="C505" s="12">
        <v>12.95</v>
      </c>
      <c r="D505" s="12">
        <f t="shared" si="8"/>
        <v>13.308342764515174</v>
      </c>
    </row>
    <row r="506" spans="1:4" x14ac:dyDescent="0.2">
      <c r="A506" s="13">
        <v>41913</v>
      </c>
      <c r="B506" s="26">
        <v>2.3765100000000001</v>
      </c>
      <c r="C506" s="12">
        <v>12.6</v>
      </c>
      <c r="D506" s="12">
        <f t="shared" si="8"/>
        <v>12.940975295706728</v>
      </c>
    </row>
    <row r="507" spans="1:4" x14ac:dyDescent="0.2">
      <c r="A507" s="13">
        <v>41944</v>
      </c>
      <c r="B507" s="26">
        <v>2.3726099999999999</v>
      </c>
      <c r="C507" s="12">
        <v>12.48</v>
      </c>
      <c r="D507" s="12">
        <f t="shared" si="8"/>
        <v>12.838797172733825</v>
      </c>
    </row>
    <row r="508" spans="1:4" x14ac:dyDescent="0.2">
      <c r="A508" s="19">
        <v>41974</v>
      </c>
      <c r="B508" s="26">
        <v>2.3646400000000001</v>
      </c>
      <c r="C508" s="12">
        <v>12.17</v>
      </c>
      <c r="D508" s="12">
        <f t="shared" si="8"/>
        <v>12.562082913255294</v>
      </c>
    </row>
    <row r="509" spans="1:4" x14ac:dyDescent="0.2">
      <c r="A509" s="13">
        <v>42005</v>
      </c>
      <c r="B509" s="26">
        <v>2.3495400000000002</v>
      </c>
      <c r="C509" s="12">
        <v>12.1</v>
      </c>
      <c r="D509" s="12">
        <f t="shared" si="8"/>
        <v>12.570097210517801</v>
      </c>
    </row>
    <row r="510" spans="1:4" x14ac:dyDescent="0.2">
      <c r="A510" s="13">
        <v>42036</v>
      </c>
      <c r="B510" s="26">
        <v>2.3541500000000002</v>
      </c>
      <c r="C510" s="12">
        <v>12.29</v>
      </c>
      <c r="D510" s="12">
        <f t="shared" si="8"/>
        <v>12.742477063908414</v>
      </c>
    </row>
    <row r="511" spans="1:4" x14ac:dyDescent="0.2">
      <c r="A511" s="13">
        <v>42064</v>
      </c>
      <c r="B511" s="26">
        <v>2.35859</v>
      </c>
      <c r="C511" s="12">
        <v>12.33</v>
      </c>
      <c r="D511" s="12">
        <f t="shared" si="8"/>
        <v>12.759884193522401</v>
      </c>
    </row>
    <row r="512" spans="1:4" x14ac:dyDescent="0.2">
      <c r="A512" s="13">
        <v>42095</v>
      </c>
      <c r="B512" s="26">
        <v>2.3619699999999999</v>
      </c>
      <c r="C512" s="12">
        <v>12.62</v>
      </c>
      <c r="D512" s="12">
        <f t="shared" si="8"/>
        <v>13.041306045377375</v>
      </c>
    </row>
    <row r="513" spans="1:5" x14ac:dyDescent="0.2">
      <c r="A513" s="13">
        <v>42125</v>
      </c>
      <c r="B513" s="26">
        <v>2.36876</v>
      </c>
      <c r="C513" s="12">
        <v>12.93</v>
      </c>
      <c r="D513" s="12">
        <f t="shared" si="8"/>
        <v>13.323354185312146</v>
      </c>
    </row>
    <row r="514" spans="1:5" x14ac:dyDescent="0.2">
      <c r="A514" s="13">
        <v>42156</v>
      </c>
      <c r="B514" s="26">
        <v>2.3742299999999998</v>
      </c>
      <c r="C514" s="12">
        <v>12.92</v>
      </c>
      <c r="D514" s="12">
        <f t="shared" si="8"/>
        <v>13.282377966751325</v>
      </c>
    </row>
    <row r="515" spans="1:5" x14ac:dyDescent="0.2">
      <c r="A515" s="13">
        <v>42186</v>
      </c>
      <c r="B515" s="26">
        <v>2.3773399999999998</v>
      </c>
      <c r="C515" s="12">
        <v>12.94</v>
      </c>
      <c r="D515" s="12">
        <f t="shared" si="8"/>
        <v>13.285536221154736</v>
      </c>
    </row>
    <row r="516" spans="1:5" x14ac:dyDescent="0.2">
      <c r="A516" s="13">
        <v>42217</v>
      </c>
      <c r="B516" s="26">
        <v>2.37703</v>
      </c>
      <c r="C516" s="12">
        <v>12.91</v>
      </c>
      <c r="D516" s="12">
        <f t="shared" si="8"/>
        <v>13.25646374677644</v>
      </c>
    </row>
    <row r="517" spans="1:5" x14ac:dyDescent="0.2">
      <c r="A517" s="19">
        <v>42248</v>
      </c>
      <c r="B517" s="26">
        <v>2.3748900000000002</v>
      </c>
      <c r="C517" s="12">
        <v>13.03</v>
      </c>
      <c r="D517" s="12">
        <f t="shared" si="8"/>
        <v>13.391740526929667</v>
      </c>
    </row>
    <row r="518" spans="1:5" x14ac:dyDescent="0.2">
      <c r="A518" s="13">
        <v>42278</v>
      </c>
      <c r="B518" s="26">
        <v>2.3794900000000001</v>
      </c>
      <c r="C518" s="12">
        <v>12.72</v>
      </c>
      <c r="D518" s="12">
        <f t="shared" si="8"/>
        <v>13.047861449302161</v>
      </c>
    </row>
    <row r="519" spans="1:5" x14ac:dyDescent="0.2">
      <c r="A519" s="13">
        <v>42309</v>
      </c>
      <c r="B519" s="26">
        <v>2.3830200000000001</v>
      </c>
      <c r="C519" s="12">
        <v>12.71</v>
      </c>
      <c r="D519" s="12">
        <f t="shared" si="8"/>
        <v>13.018290916568052</v>
      </c>
      <c r="E519" s="10" t="s">
        <v>182</v>
      </c>
    </row>
    <row r="520" spans="1:5" x14ac:dyDescent="0.2">
      <c r="A520" s="13">
        <v>42339</v>
      </c>
      <c r="B520" s="26">
        <v>2.3804099999999999</v>
      </c>
      <c r="C520" s="12">
        <v>12.32</v>
      </c>
      <c r="D520" s="12">
        <f t="shared" si="8"/>
        <v>12.63266707836045</v>
      </c>
      <c r="E520" s="10" t="s">
        <v>183</v>
      </c>
    </row>
    <row r="521" spans="1:5" x14ac:dyDescent="0.2">
      <c r="A521" s="13">
        <v>42370</v>
      </c>
      <c r="B521" s="26">
        <v>2.3810699999999998</v>
      </c>
      <c r="C521" s="12">
        <v>11.98</v>
      </c>
      <c r="D521" s="12">
        <f t="shared" si="8"/>
        <v>12.280633311914391</v>
      </c>
      <c r="E521">
        <f t="shared" ref="E521:E556" si="9">IF($A521&gt;=DATE(YEAR($C$1),MONTH($C$1)-2,1),1,0)</f>
        <v>0</v>
      </c>
    </row>
    <row r="522" spans="1:5" x14ac:dyDescent="0.2">
      <c r="A522" s="13">
        <v>42401</v>
      </c>
      <c r="B522" s="26">
        <v>2.3770699999999998</v>
      </c>
      <c r="C522" s="12">
        <v>12.14</v>
      </c>
      <c r="D522" s="12">
        <f t="shared" si="8"/>
        <v>12.465589604008295</v>
      </c>
      <c r="E522">
        <f t="shared" si="9"/>
        <v>0</v>
      </c>
    </row>
    <row r="523" spans="1:5" x14ac:dyDescent="0.2">
      <c r="A523" s="13">
        <v>42430</v>
      </c>
      <c r="B523" s="26">
        <v>2.3792</v>
      </c>
      <c r="C523" s="12">
        <v>12.57</v>
      </c>
      <c r="D523" s="12">
        <f t="shared" si="8"/>
        <v>12.89556680396772</v>
      </c>
      <c r="E523">
        <f t="shared" si="9"/>
        <v>0</v>
      </c>
    </row>
    <row r="524" spans="1:5" x14ac:dyDescent="0.2">
      <c r="A524" s="13">
        <v>42461</v>
      </c>
      <c r="B524" s="26">
        <v>2.3889</v>
      </c>
      <c r="C524" s="12">
        <v>12.43</v>
      </c>
      <c r="D524" s="12">
        <f t="shared" si="8"/>
        <v>12.700162191803757</v>
      </c>
      <c r="E524">
        <f t="shared" si="9"/>
        <v>0</v>
      </c>
    </row>
    <row r="525" spans="1:5" x14ac:dyDescent="0.2">
      <c r="A525" s="13">
        <v>42491</v>
      </c>
      <c r="B525" s="26">
        <v>2.3940299999999999</v>
      </c>
      <c r="C525" s="12">
        <v>12.79</v>
      </c>
      <c r="D525" s="12">
        <f t="shared" si="8"/>
        <v>13.039984202370061</v>
      </c>
      <c r="E525">
        <f t="shared" si="9"/>
        <v>0</v>
      </c>
    </row>
    <row r="526" spans="1:5" x14ac:dyDescent="0.2">
      <c r="A526" s="13">
        <v>42522</v>
      </c>
      <c r="B526" s="26">
        <v>2.39907</v>
      </c>
      <c r="C526" s="12">
        <v>12.72</v>
      </c>
      <c r="D526" s="12">
        <f t="shared" si="8"/>
        <v>12.941371381410296</v>
      </c>
      <c r="E526">
        <f t="shared" si="9"/>
        <v>0</v>
      </c>
    </row>
    <row r="527" spans="1:5" x14ac:dyDescent="0.2">
      <c r="A527" s="13">
        <v>42552</v>
      </c>
      <c r="B527" s="26">
        <v>2.3980999999999999</v>
      </c>
      <c r="C527" s="12">
        <v>12.68</v>
      </c>
      <c r="D527" s="12">
        <f t="shared" si="8"/>
        <v>12.905893398940828</v>
      </c>
      <c r="E527">
        <f t="shared" si="9"/>
        <v>0</v>
      </c>
    </row>
    <row r="528" spans="1:5" x14ac:dyDescent="0.2">
      <c r="A528" s="13">
        <v>42583</v>
      </c>
      <c r="B528" s="26">
        <v>2.4030100000000001</v>
      </c>
      <c r="C528" s="12">
        <v>12.9</v>
      </c>
      <c r="D528" s="12">
        <f t="shared" si="8"/>
        <v>13.102984923075642</v>
      </c>
      <c r="E528">
        <f t="shared" si="9"/>
        <v>0</v>
      </c>
    </row>
    <row r="529" spans="1:5" x14ac:dyDescent="0.2">
      <c r="A529" s="19">
        <v>42614</v>
      </c>
      <c r="B529" s="26">
        <v>2.4100199999999998</v>
      </c>
      <c r="C529" s="12">
        <v>12.87</v>
      </c>
      <c r="D529" s="12">
        <f t="shared" si="8"/>
        <v>13.034488983493912</v>
      </c>
      <c r="E529">
        <f t="shared" si="9"/>
        <v>0</v>
      </c>
    </row>
    <row r="530" spans="1:5" x14ac:dyDescent="0.2">
      <c r="A530" s="13">
        <v>42644</v>
      </c>
      <c r="B530" s="26">
        <v>2.4186299999999998</v>
      </c>
      <c r="C530" s="12">
        <v>12.45</v>
      </c>
      <c r="D530" s="12">
        <f t="shared" si="8"/>
        <v>12.564234256583271</v>
      </c>
      <c r="E530">
        <f t="shared" si="9"/>
        <v>0</v>
      </c>
    </row>
    <row r="531" spans="1:5" x14ac:dyDescent="0.2">
      <c r="A531" s="13">
        <v>42675</v>
      </c>
      <c r="B531" s="26">
        <v>2.4234800000000001</v>
      </c>
      <c r="C531" s="12">
        <v>12.75</v>
      </c>
      <c r="D531" s="12">
        <f t="shared" si="8"/>
        <v>12.841236775215805</v>
      </c>
      <c r="E531">
        <f t="shared" si="9"/>
        <v>0</v>
      </c>
    </row>
    <row r="532" spans="1:5" x14ac:dyDescent="0.2">
      <c r="A532" s="13">
        <v>42705</v>
      </c>
      <c r="B532" s="26">
        <v>2.4266632222000002</v>
      </c>
      <c r="C532" s="12">
        <v>12.215070000000001</v>
      </c>
      <c r="D532" s="12">
        <f t="shared" si="8"/>
        <v>12.286340895919643</v>
      </c>
      <c r="E532">
        <f t="shared" si="9"/>
        <v>1</v>
      </c>
    </row>
    <row r="533" spans="1:5" x14ac:dyDescent="0.2">
      <c r="A533" s="13">
        <v>42736</v>
      </c>
      <c r="B533" s="26">
        <v>2.4353034074000002</v>
      </c>
      <c r="C533" s="12">
        <v>12.25662</v>
      </c>
      <c r="D533" s="12">
        <f t="shared" si="8"/>
        <v>12.284394482730766</v>
      </c>
      <c r="E533">
        <f t="shared" si="9"/>
        <v>1</v>
      </c>
    </row>
    <row r="534" spans="1:5" x14ac:dyDescent="0.2">
      <c r="A534" s="13">
        <v>42767</v>
      </c>
      <c r="B534" s="26">
        <v>2.4408219999999998</v>
      </c>
      <c r="C534" s="12">
        <v>12.55918</v>
      </c>
      <c r="D534" s="12">
        <f t="shared" si="8"/>
        <v>12.55918</v>
      </c>
      <c r="E534">
        <f t="shared" si="9"/>
        <v>1</v>
      </c>
    </row>
    <row r="535" spans="1:5" x14ac:dyDescent="0.2">
      <c r="A535" s="13">
        <v>42795</v>
      </c>
      <c r="B535" s="26">
        <v>2.4452039999999999</v>
      </c>
      <c r="C535" s="12">
        <v>12.73115</v>
      </c>
      <c r="D535" s="12">
        <f t="shared" si="8"/>
        <v>12.708334766874255</v>
      </c>
      <c r="E535">
        <f t="shared" si="9"/>
        <v>1</v>
      </c>
    </row>
    <row r="536" spans="1:5" x14ac:dyDescent="0.2">
      <c r="A536" s="13">
        <v>42826</v>
      </c>
      <c r="B536" s="26">
        <v>2.4463360000000001</v>
      </c>
      <c r="C536" s="12">
        <v>12.63547</v>
      </c>
      <c r="D536" s="12">
        <f t="shared" si="8"/>
        <v>12.606989864164202</v>
      </c>
      <c r="E536">
        <f t="shared" si="9"/>
        <v>1</v>
      </c>
    </row>
    <row r="537" spans="1:5" x14ac:dyDescent="0.2">
      <c r="A537" s="13">
        <v>42856</v>
      </c>
      <c r="B537" s="26">
        <v>2.450034</v>
      </c>
      <c r="C537" s="12">
        <v>13.01451</v>
      </c>
      <c r="D537" s="12">
        <f t="shared" ref="D537:D544" si="10">C537*$B$557/B537</f>
        <v>12.965576121482394</v>
      </c>
      <c r="E537">
        <f t="shared" si="9"/>
        <v>1</v>
      </c>
    </row>
    <row r="538" spans="1:5" x14ac:dyDescent="0.2">
      <c r="A538" s="13">
        <v>42887</v>
      </c>
      <c r="B538" s="26">
        <v>2.454183</v>
      </c>
      <c r="C538" s="12">
        <v>13.043049999999999</v>
      </c>
      <c r="D538" s="12">
        <f t="shared" si="10"/>
        <v>12.972041362481932</v>
      </c>
      <c r="E538">
        <f t="shared" si="9"/>
        <v>1</v>
      </c>
    </row>
    <row r="539" spans="1:5" x14ac:dyDescent="0.2">
      <c r="A539" s="13">
        <v>42917</v>
      </c>
      <c r="B539" s="26">
        <v>2.459616</v>
      </c>
      <c r="C539" s="12">
        <v>13.106249999999999</v>
      </c>
      <c r="D539" s="12">
        <f t="shared" si="10"/>
        <v>13.006104748668083</v>
      </c>
      <c r="E539">
        <f t="shared" si="9"/>
        <v>1</v>
      </c>
    </row>
    <row r="540" spans="1:5" x14ac:dyDescent="0.2">
      <c r="A540" s="13">
        <v>42948</v>
      </c>
      <c r="B540" s="26">
        <v>2.4640420000000001</v>
      </c>
      <c r="C540" s="12">
        <v>13.35501</v>
      </c>
      <c r="D540" s="12">
        <f t="shared" si="10"/>
        <v>13.22915852011451</v>
      </c>
      <c r="E540">
        <f t="shared" si="9"/>
        <v>1</v>
      </c>
    </row>
    <row r="541" spans="1:5" x14ac:dyDescent="0.2">
      <c r="A541" s="19">
        <v>42979</v>
      </c>
      <c r="B541" s="26">
        <v>2.4682949999999999</v>
      </c>
      <c r="C541" s="12">
        <v>13.433949999999999</v>
      </c>
      <c r="D541" s="12">
        <f t="shared" si="10"/>
        <v>13.284425365241997</v>
      </c>
      <c r="E541">
        <f t="shared" si="9"/>
        <v>1</v>
      </c>
    </row>
    <row r="542" spans="1:5" x14ac:dyDescent="0.2">
      <c r="A542" s="13">
        <v>43009</v>
      </c>
      <c r="B542" s="26">
        <v>2.4719120000000001</v>
      </c>
      <c r="C542" s="12">
        <v>13.00178</v>
      </c>
      <c r="D542" s="12">
        <f t="shared" si="10"/>
        <v>12.838252600885466</v>
      </c>
      <c r="E542">
        <f t="shared" si="9"/>
        <v>1</v>
      </c>
    </row>
    <row r="543" spans="1:5" x14ac:dyDescent="0.2">
      <c r="A543" s="13">
        <v>43040</v>
      </c>
      <c r="B543" s="26">
        <v>2.4761639999999998</v>
      </c>
      <c r="C543" s="12">
        <v>13.2156</v>
      </c>
      <c r="D543" s="12">
        <f t="shared" si="10"/>
        <v>13.026975282412637</v>
      </c>
      <c r="E543">
        <f t="shared" si="9"/>
        <v>1</v>
      </c>
    </row>
    <row r="544" spans="1:5" x14ac:dyDescent="0.2">
      <c r="A544" s="13">
        <v>43070</v>
      </c>
      <c r="B544" s="26">
        <v>2.4805869999999999</v>
      </c>
      <c r="C544" s="12">
        <v>12.64715</v>
      </c>
      <c r="D544" s="12">
        <f t="shared" si="10"/>
        <v>12.444410116355524</v>
      </c>
      <c r="E544">
        <f t="shared" si="9"/>
        <v>1</v>
      </c>
    </row>
    <row r="545" spans="1:5" x14ac:dyDescent="0.2">
      <c r="A545" s="13">
        <v>43101</v>
      </c>
      <c r="B545" s="26">
        <v>2.485579</v>
      </c>
      <c r="C545" s="12">
        <v>12.76178</v>
      </c>
      <c r="D545" s="12">
        <f t="shared" si="7"/>
        <v>12.531982843096115</v>
      </c>
      <c r="E545">
        <f t="shared" si="9"/>
        <v>1</v>
      </c>
    </row>
    <row r="546" spans="1:5" x14ac:dyDescent="0.2">
      <c r="A546" s="13">
        <v>43132</v>
      </c>
      <c r="B546" s="26">
        <v>2.4900509999999998</v>
      </c>
      <c r="C546" s="12">
        <v>13.05621</v>
      </c>
      <c r="D546" s="12">
        <f t="shared" si="7"/>
        <v>12.798085101317202</v>
      </c>
      <c r="E546">
        <f t="shared" si="9"/>
        <v>1</v>
      </c>
    </row>
    <row r="547" spans="1:5" x14ac:dyDescent="0.2">
      <c r="A547" s="13">
        <v>43160</v>
      </c>
      <c r="B547" s="26">
        <v>2.4943970000000002</v>
      </c>
      <c r="C547" s="12">
        <v>13.169790000000001</v>
      </c>
      <c r="D547" s="12">
        <f t="shared" si="7"/>
        <v>12.886927448750136</v>
      </c>
      <c r="E547">
        <f t="shared" si="9"/>
        <v>1</v>
      </c>
    </row>
    <row r="548" spans="1:5" x14ac:dyDescent="0.2">
      <c r="A548" s="13">
        <v>43191</v>
      </c>
      <c r="B548" s="26">
        <v>2.4982340000000001</v>
      </c>
      <c r="C548" s="12">
        <v>13.00924</v>
      </c>
      <c r="D548" s="12">
        <f t="shared" si="7"/>
        <v>12.710274215818053</v>
      </c>
      <c r="E548">
        <f t="shared" si="9"/>
        <v>1</v>
      </c>
    </row>
    <row r="549" spans="1:5" x14ac:dyDescent="0.2">
      <c r="A549" s="13">
        <v>43221</v>
      </c>
      <c r="B549" s="26">
        <v>2.502621</v>
      </c>
      <c r="C549" s="12">
        <v>13.3367</v>
      </c>
      <c r="D549" s="12">
        <f t="shared" si="7"/>
        <v>13.007367382995668</v>
      </c>
      <c r="E549">
        <f t="shared" si="9"/>
        <v>1</v>
      </c>
    </row>
    <row r="550" spans="1:5" x14ac:dyDescent="0.2">
      <c r="A550" s="13">
        <v>43252</v>
      </c>
      <c r="B550" s="26">
        <v>2.507174</v>
      </c>
      <c r="C550" s="12">
        <v>13.309559999999999</v>
      </c>
      <c r="D550" s="12">
        <f t="shared" si="7"/>
        <v>12.957324405214793</v>
      </c>
      <c r="E550">
        <f t="shared" si="9"/>
        <v>1</v>
      </c>
    </row>
    <row r="551" spans="1:5" x14ac:dyDescent="0.2">
      <c r="A551" s="13">
        <v>43282</v>
      </c>
      <c r="B551" s="26">
        <v>2.5119739999999999</v>
      </c>
      <c r="C551" s="12">
        <v>13.3391</v>
      </c>
      <c r="D551" s="12">
        <f t="shared" si="7"/>
        <v>12.96126820588111</v>
      </c>
      <c r="E551">
        <f t="shared" si="9"/>
        <v>1</v>
      </c>
    </row>
    <row r="552" spans="1:5" x14ac:dyDescent="0.2">
      <c r="A552" s="13">
        <v>43313</v>
      </c>
      <c r="B552" s="26">
        <v>2.5167950000000001</v>
      </c>
      <c r="C552" s="12">
        <v>13.57114</v>
      </c>
      <c r="D552" s="12">
        <f t="shared" si="7"/>
        <v>13.161476034830011</v>
      </c>
      <c r="E552">
        <f t="shared" si="9"/>
        <v>1</v>
      </c>
    </row>
    <row r="553" spans="1:5" x14ac:dyDescent="0.2">
      <c r="A553" s="19">
        <v>43344</v>
      </c>
      <c r="B553" s="26">
        <v>2.5217179999999999</v>
      </c>
      <c r="C553" s="12">
        <v>13.64565</v>
      </c>
      <c r="D553" s="12">
        <f t="shared" si="7"/>
        <v>13.207901408603183</v>
      </c>
      <c r="E553">
        <f t="shared" si="9"/>
        <v>1</v>
      </c>
    </row>
    <row r="554" spans="1:5" x14ac:dyDescent="0.2">
      <c r="A554" s="13">
        <v>43374</v>
      </c>
      <c r="B554" s="26">
        <v>2.527237</v>
      </c>
      <c r="C554" s="12">
        <v>13.23039</v>
      </c>
      <c r="D554" s="12">
        <f t="shared" si="7"/>
        <v>12.777997069756417</v>
      </c>
      <c r="E554">
        <f t="shared" si="9"/>
        <v>1</v>
      </c>
    </row>
    <row r="555" spans="1:5" x14ac:dyDescent="0.2">
      <c r="A555" s="13">
        <v>43405</v>
      </c>
      <c r="B555" s="26">
        <v>2.5319980000000002</v>
      </c>
      <c r="C555" s="12">
        <v>13.47226</v>
      </c>
      <c r="D555" s="12">
        <f t="shared" si="7"/>
        <v>12.987130557654467</v>
      </c>
      <c r="E555">
        <f t="shared" si="9"/>
        <v>1</v>
      </c>
    </row>
    <row r="556" spans="1:5" x14ac:dyDescent="0.2">
      <c r="A556" s="13">
        <v>43435</v>
      </c>
      <c r="B556" s="26">
        <v>2.5364930000000001</v>
      </c>
      <c r="C556" s="12">
        <v>12.93544</v>
      </c>
      <c r="D556" s="12">
        <f t="shared" si="7"/>
        <v>12.447543333129639</v>
      </c>
      <c r="E556">
        <f t="shared" si="9"/>
        <v>1</v>
      </c>
    </row>
    <row r="557" spans="1:5" x14ac:dyDescent="0.2">
      <c r="A557" s="15" t="str">
        <f>"Base CPI ("&amp;TEXT('Notes and Sources'!$G$7,"m/yyyy")&amp;")"</f>
        <v>Base CPI (2/2017)</v>
      </c>
      <c r="B557" s="28">
        <v>2.4408219999999998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February 2017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7" t="s">
        <v>207</v>
      </c>
      <c r="B560" s="37"/>
      <c r="C560" s="37"/>
      <c r="D560" s="37"/>
      <c r="E560" s="37"/>
    </row>
    <row r="561" spans="1:5" x14ac:dyDescent="0.2">
      <c r="A561" s="30" t="str">
        <f>"Real Price ("&amp;TEXT($C$1,"mmm yyyy")&amp;" $)"</f>
        <v>Real Price (Feb 2017 $)</v>
      </c>
      <c r="B561" s="30"/>
      <c r="C561" s="30"/>
      <c r="D561" s="30"/>
      <c r="E561" s="30"/>
    </row>
    <row r="562" spans="1:5" x14ac:dyDescent="0.2">
      <c r="A562" s="38" t="s">
        <v>167</v>
      </c>
      <c r="B562" s="38"/>
      <c r="C562" s="38"/>
      <c r="D562" s="38"/>
      <c r="E562" s="38"/>
    </row>
  </sheetData>
  <mergeCells count="7">
    <mergeCell ref="A560:E560"/>
    <mergeCell ref="A562:E562"/>
    <mergeCell ref="C39:D39"/>
    <mergeCell ref="A1:B1"/>
    <mergeCell ref="C1:D1"/>
    <mergeCell ref="A558:E558"/>
    <mergeCell ref="A559:E559"/>
  </mergeCells>
  <phoneticPr fontId="3" type="noConversion"/>
  <conditionalFormatting sqref="B461:D470 B473:D481 B485:D494 B497:D506 B545:D556 B509:D518">
    <cfRule type="expression" dxfId="7" priority="3" stopIfTrue="1">
      <formula>$E461=1</formula>
    </cfRule>
  </conditionalFormatting>
  <conditionalFormatting sqref="B471:D472 B483:D484 B495:D496">
    <cfRule type="expression" dxfId="6" priority="4" stopIfTrue="1">
      <formula>#REF!=1</formula>
    </cfRule>
  </conditionalFormatting>
  <conditionalFormatting sqref="B482:D482">
    <cfRule type="expression" dxfId="5" priority="10" stopIfTrue="1">
      <formula>#REF!=1</formula>
    </cfRule>
  </conditionalFormatting>
  <conditionalFormatting sqref="B495:D496">
    <cfRule type="expression" dxfId="4" priority="25" stopIfTrue="1">
      <formula>#REF!=1</formula>
    </cfRule>
  </conditionalFormatting>
  <conditionalFormatting sqref="B507:D508">
    <cfRule type="expression" dxfId="3" priority="49" stopIfTrue="1">
      <formula>#REF!=1</formula>
    </cfRule>
  </conditionalFormatting>
  <conditionalFormatting sqref="B521:D532">
    <cfRule type="expression" dxfId="2" priority="2" stopIfTrue="1">
      <formula>$E521=1</formula>
    </cfRule>
  </conditionalFormatting>
  <conditionalFormatting sqref="B519:D520">
    <cfRule type="expression" dxfId="1" priority="73" stopIfTrue="1">
      <formula>#REF!=1</formula>
    </cfRule>
  </conditionalFormatting>
  <conditionalFormatting sqref="B533:D544">
    <cfRule type="expression" dxfId="0" priority="1" stopIfTrue="1">
      <formula>$E533=1</formula>
    </cfRule>
  </conditionalFormatting>
  <hyperlinks>
    <hyperlink ref="A3" location="Contents!B4" display="Return to Contents"/>
    <hyperlink ref="A56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C41*$B$92/B41</f>
        <v>20.340183333333332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C42*$B$92/B42</f>
        <v>18.622075204359671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18.62070391752577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19.104705530864194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18.802504401913875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22.429175135135132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61.985986693711958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63.244694134106567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57.806208346452387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58.490596064470438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54.506682504842452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72.545834322409604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100.31553774842421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99.582652631970859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84.87815297299602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71.850649915775563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C57*$B$92/B57</f>
        <v>67.815766317904064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61.227695183963448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31.006205512780785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38.965816160240507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30.134286449511414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35.588991933608064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40.600371737762387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33.566179964801748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31.675086886807112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27.256635305879765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25.586617699437387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27.457172209781707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32.084444811961646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28.112791241008956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18.068143246722631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25.306642858810172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39.295463686519248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30.321177043705525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32.177859149243574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36.781218761035994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46.375945165933231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61.10846791614911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71.50610129912026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79.090191214746426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104.971604059537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67.158621464035775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84.868002006077717</v>
      </c>
    </row>
    <row r="84" spans="1:5" x14ac:dyDescent="0.2">
      <c r="A84" s="14">
        <v>2011</v>
      </c>
      <c r="B84" s="26">
        <v>2.2492299999999998</v>
      </c>
      <c r="C84" s="12">
        <v>102.58033186</v>
      </c>
      <c r="D84" s="12">
        <f t="shared" si="2"/>
        <v>111.31824258576887</v>
      </c>
    </row>
    <row r="85" spans="1:5" x14ac:dyDescent="0.2">
      <c r="A85" s="14">
        <v>2012</v>
      </c>
      <c r="B85" s="26">
        <v>2.2959633333</v>
      </c>
      <c r="C85" s="12">
        <v>101.08643601</v>
      </c>
      <c r="D85" s="12">
        <f>C85*$B$92/B85</f>
        <v>107.4642583948273</v>
      </c>
    </row>
    <row r="86" spans="1:5" x14ac:dyDescent="0.2">
      <c r="A86" s="14">
        <v>2013</v>
      </c>
      <c r="B86" s="26">
        <v>2.3296358332999998</v>
      </c>
      <c r="C86" s="12">
        <v>98.121134235</v>
      </c>
      <c r="D86" s="12">
        <f t="shared" si="2"/>
        <v>102.80414633152664</v>
      </c>
    </row>
    <row r="87" spans="1:5" x14ac:dyDescent="0.2">
      <c r="A87" s="14">
        <v>2014</v>
      </c>
      <c r="B87" s="26">
        <v>2.3671466667000001</v>
      </c>
      <c r="C87" s="12">
        <v>89.634869890999994</v>
      </c>
      <c r="D87" s="12">
        <f>C87*$B$92/B87</f>
        <v>92.424675443576049</v>
      </c>
      <c r="E87" s="36" t="s">
        <v>182</v>
      </c>
    </row>
    <row r="88" spans="1:5" x14ac:dyDescent="0.2">
      <c r="A88" s="14">
        <v>2015</v>
      </c>
      <c r="B88" s="26">
        <v>2.3699516667</v>
      </c>
      <c r="C88" s="12">
        <v>46.342831476000001</v>
      </c>
      <c r="D88" s="12">
        <f>C88*$B$92/B88</f>
        <v>47.72865379420071</v>
      </c>
      <c r="E88" s="36" t="s">
        <v>183</v>
      </c>
    </row>
    <row r="89" spans="1:5" x14ac:dyDescent="0.2">
      <c r="A89" s="14">
        <v>2016</v>
      </c>
      <c r="B89" s="27">
        <v>2.3999369352</v>
      </c>
      <c r="C89" s="21">
        <v>38.821072016000002</v>
      </c>
      <c r="D89" s="21">
        <f>C89*$B$92/B89</f>
        <v>39.482423579743219</v>
      </c>
      <c r="E89">
        <v>1</v>
      </c>
    </row>
    <row r="90" spans="1:5" x14ac:dyDescent="0.2">
      <c r="A90" s="14">
        <v>2017</v>
      </c>
      <c r="B90" s="27">
        <v>2.4577082005999999</v>
      </c>
      <c r="C90" s="21">
        <v>49.947314452999997</v>
      </c>
      <c r="D90" s="21">
        <f>C90*$B$92/B90</f>
        <v>49.604140934240228</v>
      </c>
      <c r="E90">
        <v>1</v>
      </c>
    </row>
    <row r="91" spans="1:5" x14ac:dyDescent="0.2">
      <c r="A91" s="14">
        <v>2018</v>
      </c>
      <c r="B91" s="27">
        <v>2.5103559167</v>
      </c>
      <c r="C91" s="21">
        <v>52.681524873999997</v>
      </c>
      <c r="D91" s="21">
        <f>C91*$B$92/B91</f>
        <v>51.222308378901118</v>
      </c>
      <c r="E91">
        <v>1</v>
      </c>
    </row>
    <row r="92" spans="1:5" x14ac:dyDescent="0.2">
      <c r="A92" s="15" t="str">
        <f>"Base CPI ("&amp;TEXT('Notes and Sources'!$G$7,"m/yyyy")&amp;")"</f>
        <v>Base CPI (2/2017)</v>
      </c>
      <c r="B92" s="28">
        <v>2.4408219999999998</v>
      </c>
      <c r="C92" s="16"/>
      <c r="D92" s="16"/>
      <c r="E92" s="20"/>
    </row>
    <row r="93" spans="1:5" x14ac:dyDescent="0.2">
      <c r="A93" s="42" t="str">
        <f>A1&amp;" "&amp;TEXT(C1,"Mmmm yyyy")</f>
        <v>EIA Short-Term Energy Outlook, February 2017</v>
      </c>
      <c r="B93" s="42"/>
      <c r="C93" s="42"/>
      <c r="D93" s="42"/>
      <c r="E93" s="42"/>
    </row>
    <row r="94" spans="1:5" x14ac:dyDescent="0.2">
      <c r="A94" s="37" t="s">
        <v>184</v>
      </c>
      <c r="B94" s="37"/>
      <c r="C94" s="37"/>
      <c r="D94" s="37"/>
      <c r="E94" s="37"/>
    </row>
    <row r="95" spans="1:5" x14ac:dyDescent="0.2">
      <c r="A95" s="37" t="str">
        <f>"Real Price ("&amp;TEXT($C$1,"mmm yyyy")&amp;" $)"</f>
        <v>Real Price (Feb 2017 $)</v>
      </c>
      <c r="B95" s="37"/>
      <c r="C95" s="37"/>
      <c r="D95" s="37"/>
      <c r="E95" s="37"/>
    </row>
    <row r="96" spans="1:5" x14ac:dyDescent="0.2">
      <c r="A96" s="38" t="s">
        <v>167</v>
      </c>
      <c r="B96" s="38"/>
      <c r="C96" s="38"/>
      <c r="D96" s="38"/>
      <c r="E96" s="38"/>
    </row>
  </sheetData>
  <mergeCells count="7">
    <mergeCell ref="A95:E95"/>
    <mergeCell ref="A96:E96"/>
    <mergeCell ref="C39:D39"/>
    <mergeCell ref="A1:B1"/>
    <mergeCell ref="C1:D1"/>
    <mergeCell ref="A93:E93"/>
    <mergeCell ref="A94:E94"/>
  </mergeCells>
  <phoneticPr fontId="3" type="noConversion"/>
  <hyperlinks>
    <hyperlink ref="A3" location="Contents!B4" display="Return to Contents"/>
    <hyperlink ref="A9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>
      <selection activeCell="N10" sqref="N10"/>
    </sheetView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3" t="s">
        <v>199</v>
      </c>
      <c r="D7" s="43"/>
      <c r="E7" s="43"/>
      <c r="F7" s="43"/>
      <c r="G7" s="9">
        <v>42773</v>
      </c>
    </row>
    <row r="9" spans="1:7" ht="15.75" x14ac:dyDescent="0.25">
      <c r="A9" s="46" t="s">
        <v>206</v>
      </c>
      <c r="B9" s="46"/>
      <c r="C9" s="46"/>
      <c r="D9" s="46"/>
    </row>
    <row r="11" spans="1:7" ht="15.75" x14ac:dyDescent="0.25">
      <c r="A11" s="44" t="s">
        <v>13</v>
      </c>
      <c r="B11" s="44"/>
      <c r="C11" s="44"/>
      <c r="D11" s="44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February 2017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4" t="s">
        <v>8</v>
      </c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7" t="s">
        <v>197</v>
      </c>
      <c r="C44" s="47"/>
      <c r="D44" s="47"/>
      <c r="E44" s="47"/>
      <c r="F44" s="47"/>
      <c r="G44" s="47"/>
      <c r="H44" s="47"/>
    </row>
    <row r="45" spans="1:15" x14ac:dyDescent="0.2">
      <c r="A45" s="3" t="s">
        <v>12</v>
      </c>
      <c r="B45" s="3"/>
    </row>
    <row r="46" spans="1:15" x14ac:dyDescent="0.2">
      <c r="B46" s="47" t="s">
        <v>198</v>
      </c>
      <c r="C46" s="47"/>
      <c r="D46" s="47"/>
      <c r="E46" s="47"/>
      <c r="F46" s="47"/>
      <c r="G46" s="47"/>
    </row>
    <row r="47" spans="1:15" x14ac:dyDescent="0.2">
      <c r="B47"/>
    </row>
  </sheetData>
  <mergeCells count="14">
    <mergeCell ref="B44:H44"/>
    <mergeCell ref="B46:G46"/>
    <mergeCell ref="B31:O31"/>
    <mergeCell ref="B40:I40"/>
    <mergeCell ref="B32:O32"/>
    <mergeCell ref="B36:I36"/>
    <mergeCell ref="B37:L37"/>
    <mergeCell ref="B39:I39"/>
    <mergeCell ref="C7:F7"/>
    <mergeCell ref="A21:D21"/>
    <mergeCell ref="A11:D11"/>
    <mergeCell ref="B26:N26"/>
    <mergeCell ref="B24:G24"/>
    <mergeCell ref="A9:D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C41*$B$221/B41</f>
        <v>59.514420298508156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65.070797440627516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61.877551265533612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59.748452902260723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60.47658381957968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62.317087480785219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63.460421674260289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65.530279128057074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58.303399056986514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58.11909180937689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57.589075834584257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57.079885473951094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59.308461461401038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58.913611082265135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58.10445707668935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57.677541002166919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56.166180460404547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54.846920045114842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53.628941584306659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53.421698547783251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56.13051820337698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65.788569462752235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79.570466622619293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86.448275896103894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99.221343839697241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101.88539587657411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101.08346770211547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100.20339891419458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107.48014506422791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102.70473047580197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95.055933756171925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93.312144706245746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C73*$B$221/B73</f>
        <v>90.505676671560323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84.406311183168029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82.887218547161126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82.464023356422359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75.468962925225057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70.410233110534051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71.389461469948486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70.886488425395854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68.768893094977329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68.840441788964895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67.518341956339128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66.160118092290119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62.604912867600355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62.572414799489152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60.126573735753425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59.805362771108655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43.390863165945021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28.731898827630744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26.433597790820038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29.760841275864088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36.823776003969257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39.523275336462945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40.72146793960502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38.064160733651555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31.902447067141402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32.567770089429253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29.377766444643676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26.949985533455056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33.657879689458227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37.443158727806889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34.492381847103339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36.523225495248873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C105*$B$221/B105</f>
        <v>37.643654771267059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30.085400920024838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42.839461337469366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54.18222699812582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35.227320950468119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32.672624049326757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33.26081986510453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33.310521336051941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28.437828500342249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32.596824535564011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33.67718036843155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31.40171291951004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29.592609835969327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29.934146505334475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26.304439924529643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23.564632986851016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21.64569795822354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26.135076149276809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27.383080347936829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26.344133217159694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27.499510696718602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29.2145891361764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26.482626256906485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26.635284555059524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28.978001315195105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31.565659366830719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32.089872707320609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35.444798384893787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32.113008786035316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27.333953829250913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26.974825493367344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26.557518154205336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C137*$B$221/B137</f>
        <v>20.090079684219859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18.544873215651791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17.708260804256415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16.13214623384486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16.146853445953955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22.696096983156099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28.726932533192471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33.343680826399996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38.503940621393532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37.789713533210112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41.060061397874058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39.574216058379065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33.430838950298984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32.870554322665278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31.627852753058246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23.298216590928497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26.360756811715174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32.589206219386853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35.04245375030564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34.194832823164546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40.588788213470707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34.148531792579412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36.22716762866969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36.662486319217862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40.558851145237846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43.922495885574392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49.673460849624661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50.782428262849955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52.118740497320481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57.87408685579053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70.330515913175802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63.948519697232399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C169*$B$221/B169</f>
        <v>66.935942857433716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77.079681610277717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76.780656739957919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64.469305898526883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4"/>
        <v>63.54449407691326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4"/>
        <v>73.689726874871383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4"/>
        <v>82.674654926395974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4"/>
        <v>95.595954970626622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4"/>
        <v>102.900885041424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4"/>
        <v>131.18188756675775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4"/>
        <v>125.84149096915243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59.650079090921949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si="4"/>
        <v>46.526394714288244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4"/>
        <v>65.730082867484384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4"/>
        <v>75.233097547253394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4"/>
        <v>82.149675512372383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84.524689734439008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83.479710158650619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82.113007254485609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89.805093918408929</v>
      </c>
    </row>
    <row r="189" spans="1:5" x14ac:dyDescent="0.2">
      <c r="A189" s="14" t="s">
        <v>163</v>
      </c>
      <c r="B189" s="26">
        <v>2.2204366667</v>
      </c>
      <c r="C189" s="12">
        <v>93.995566736000001</v>
      </c>
      <c r="D189" s="12">
        <f t="shared" si="4"/>
        <v>103.32492281019177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108.72754418</v>
      </c>
      <c r="D190" s="12">
        <f t="shared" si="4"/>
        <v>118.17542478285975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102.05216809</v>
      </c>
      <c r="D191" s="12">
        <f t="shared" si="4"/>
        <v>110.20140614694184</v>
      </c>
    </row>
    <row r="192" spans="1:5" x14ac:dyDescent="0.2">
      <c r="A192" s="18" t="s">
        <v>166</v>
      </c>
      <c r="B192" s="26">
        <v>2.2704733333</v>
      </c>
      <c r="C192" s="12">
        <v>105.34282886</v>
      </c>
      <c r="D192" s="12">
        <f t="shared" si="4"/>
        <v>113.24647176102683</v>
      </c>
    </row>
    <row r="193" spans="1:5" x14ac:dyDescent="0.2">
      <c r="A193" s="14" t="s">
        <v>213</v>
      </c>
      <c r="B193" s="26">
        <v>2.2837700000000001</v>
      </c>
      <c r="C193" s="12">
        <v>108.1394748</v>
      </c>
      <c r="D193" s="12">
        <f t="shared" si="4"/>
        <v>115.57609091996373</v>
      </c>
      <c r="E193" s="22"/>
    </row>
    <row r="194" spans="1:5" x14ac:dyDescent="0.2">
      <c r="A194" s="14" t="s">
        <v>214</v>
      </c>
      <c r="B194" s="26">
        <v>2.2883800000000001</v>
      </c>
      <c r="C194" s="12">
        <v>101.18306368</v>
      </c>
      <c r="D194" s="12">
        <f t="shared" si="4"/>
        <v>107.92344272260068</v>
      </c>
      <c r="E194" s="22"/>
    </row>
    <row r="195" spans="1:5" x14ac:dyDescent="0.2">
      <c r="A195" s="14" t="s">
        <v>215</v>
      </c>
      <c r="B195" s="26">
        <v>2.2976866667000002</v>
      </c>
      <c r="C195" s="12">
        <v>97.177817384999997</v>
      </c>
      <c r="D195" s="12">
        <f t="shared" si="4"/>
        <v>103.23154937655382</v>
      </c>
    </row>
    <row r="196" spans="1:5" x14ac:dyDescent="0.2">
      <c r="A196" s="18" t="s">
        <v>216</v>
      </c>
      <c r="B196" s="26">
        <v>2.3140166667000002</v>
      </c>
      <c r="C196" s="12">
        <v>97.642869512000004</v>
      </c>
      <c r="D196" s="12">
        <f t="shared" si="4"/>
        <v>102.99358145414642</v>
      </c>
    </row>
    <row r="197" spans="1:5" x14ac:dyDescent="0.2">
      <c r="A197" s="14" t="s">
        <v>243</v>
      </c>
      <c r="B197" s="26">
        <v>2.3231966666999999</v>
      </c>
      <c r="C197" s="12">
        <v>98.711920577000001</v>
      </c>
      <c r="D197" s="12">
        <f t="shared" si="4"/>
        <v>103.70978525414148</v>
      </c>
      <c r="E197" s="22"/>
    </row>
    <row r="198" spans="1:5" x14ac:dyDescent="0.2">
      <c r="A198" s="14" t="s">
        <v>244</v>
      </c>
      <c r="B198" s="26">
        <v>2.32036</v>
      </c>
      <c r="C198" s="12">
        <v>97.385304512000005</v>
      </c>
      <c r="D198" s="12">
        <f t="shared" si="4"/>
        <v>102.44108402557742</v>
      </c>
      <c r="E198" s="22"/>
    </row>
    <row r="199" spans="1:5" x14ac:dyDescent="0.2">
      <c r="A199" s="14" t="s">
        <v>245</v>
      </c>
      <c r="B199" s="26">
        <v>2.3321333332999998</v>
      </c>
      <c r="C199" s="12">
        <v>103.06653343000001</v>
      </c>
      <c r="D199" s="12">
        <f t="shared" si="4"/>
        <v>107.86993122031694</v>
      </c>
    </row>
    <row r="200" spans="1:5" x14ac:dyDescent="0.2">
      <c r="A200" s="14" t="s">
        <v>246</v>
      </c>
      <c r="B200" s="26">
        <v>2.3428533332999999</v>
      </c>
      <c r="C200" s="12">
        <v>92.953698501000005</v>
      </c>
      <c r="D200" s="12">
        <f t="shared" si="4"/>
        <v>96.840646854762227</v>
      </c>
    </row>
    <row r="201" spans="1:5" x14ac:dyDescent="0.2">
      <c r="A201" s="14" t="s">
        <v>247</v>
      </c>
      <c r="B201" s="26">
        <v>2.3565133333000001</v>
      </c>
      <c r="C201" s="12">
        <v>94.177982764000006</v>
      </c>
      <c r="D201" s="12">
        <f t="shared" ref="D201:D220" si="5">C201*$B$221/B201</f>
        <v>97.547376031217127</v>
      </c>
      <c r="E201" s="22"/>
    </row>
    <row r="202" spans="1:5" x14ac:dyDescent="0.2">
      <c r="A202" s="14" t="s">
        <v>248</v>
      </c>
      <c r="B202" s="26">
        <v>2.3677133332999998</v>
      </c>
      <c r="C202" s="12">
        <v>98.640333102</v>
      </c>
      <c r="D202" s="12">
        <f t="shared" si="5"/>
        <v>101.68608325025808</v>
      </c>
      <c r="E202" s="22"/>
    </row>
    <row r="203" spans="1:5" x14ac:dyDescent="0.2">
      <c r="A203" s="14" t="s">
        <v>249</v>
      </c>
      <c r="B203" s="26">
        <v>2.3731066667</v>
      </c>
      <c r="C203" s="12">
        <v>93.851153394999997</v>
      </c>
      <c r="D203" s="12">
        <f t="shared" si="5"/>
        <v>96.529146011981354</v>
      </c>
    </row>
    <row r="204" spans="1:5" x14ac:dyDescent="0.2">
      <c r="A204" s="18" t="s">
        <v>250</v>
      </c>
      <c r="B204" s="26">
        <v>2.3712533332999999</v>
      </c>
      <c r="C204" s="12">
        <v>71.430437556000001</v>
      </c>
      <c r="D204" s="12">
        <f t="shared" si="5"/>
        <v>73.526088928539295</v>
      </c>
    </row>
    <row r="205" spans="1:5" x14ac:dyDescent="0.2">
      <c r="A205" s="14" t="s">
        <v>251</v>
      </c>
      <c r="B205" s="26">
        <v>2.3540933332999998</v>
      </c>
      <c r="C205" s="12">
        <v>46.373521259</v>
      </c>
      <c r="D205" s="12">
        <f t="shared" si="5"/>
        <v>48.081997984236381</v>
      </c>
      <c r="E205" s="22"/>
    </row>
    <row r="206" spans="1:5" x14ac:dyDescent="0.2">
      <c r="A206" s="14" t="s">
        <v>252</v>
      </c>
      <c r="B206" s="26">
        <v>2.3683200000000002</v>
      </c>
      <c r="C206" s="12">
        <v>56.068872051</v>
      </c>
      <c r="D206" s="12">
        <f t="shared" si="5"/>
        <v>57.785323105520327</v>
      </c>
      <c r="E206" s="22"/>
    </row>
    <row r="207" spans="1:5" x14ac:dyDescent="0.2">
      <c r="A207" s="14" t="s">
        <v>253</v>
      </c>
      <c r="B207" s="26">
        <v>2.37642</v>
      </c>
      <c r="C207" s="12">
        <v>45.586326868</v>
      </c>
      <c r="D207" s="12">
        <f t="shared" si="5"/>
        <v>46.821735854186336</v>
      </c>
      <c r="E207" s="10" t="s">
        <v>182</v>
      </c>
    </row>
    <row r="208" spans="1:5" x14ac:dyDescent="0.2">
      <c r="A208" s="18" t="s">
        <v>254</v>
      </c>
      <c r="B208" s="26">
        <v>2.3809733333</v>
      </c>
      <c r="C208" s="12">
        <v>37.877001726000003</v>
      </c>
      <c r="D208" s="12">
        <f t="shared" si="5"/>
        <v>38.829086329464594</v>
      </c>
      <c r="E208" s="10" t="s">
        <v>183</v>
      </c>
    </row>
    <row r="209" spans="1:5" x14ac:dyDescent="0.2">
      <c r="A209" s="14" t="s">
        <v>259</v>
      </c>
      <c r="B209" s="26">
        <v>2.3791133332999999</v>
      </c>
      <c r="C209" s="12">
        <v>28.827499806999999</v>
      </c>
      <c r="D209" s="12">
        <f t="shared" si="5"/>
        <v>29.575218107126965</v>
      </c>
      <c r="E209" s="22">
        <f>MAX('Crude Oil-M'!E545:E547)</f>
        <v>0</v>
      </c>
    </row>
    <row r="210" spans="1:5" x14ac:dyDescent="0.2">
      <c r="A210" s="14" t="s">
        <v>260</v>
      </c>
      <c r="B210" s="26">
        <v>2.3940000000000001</v>
      </c>
      <c r="C210" s="12">
        <v>40.348058878000003</v>
      </c>
      <c r="D210" s="12">
        <f t="shared" si="5"/>
        <v>41.137188707902133</v>
      </c>
      <c r="E210" s="22">
        <f>MAX('Crude Oil-M'!E548:E550)</f>
        <v>0</v>
      </c>
    </row>
    <row r="211" spans="1:5" x14ac:dyDescent="0.2">
      <c r="A211" s="14" t="s">
        <v>261</v>
      </c>
      <c r="B211" s="26">
        <v>2.4037099999999998</v>
      </c>
      <c r="C211" s="12">
        <v>41.190211748999999</v>
      </c>
      <c r="D211" s="12">
        <f t="shared" si="5"/>
        <v>41.826166643071616</v>
      </c>
      <c r="E211" s="22">
        <f>MAX('Crude Oil-M'!E551:E553)</f>
        <v>0</v>
      </c>
    </row>
    <row r="212" spans="1:5" x14ac:dyDescent="0.2">
      <c r="A212" s="18" t="s">
        <v>262</v>
      </c>
      <c r="B212" s="26">
        <v>2.4229244074</v>
      </c>
      <c r="C212" s="12">
        <v>45.024287414</v>
      </c>
      <c r="D212" s="12">
        <f t="shared" si="5"/>
        <v>45.356871604732468</v>
      </c>
      <c r="E212" s="22">
        <f>MAX('Crude Oil-M'!E554:E556)</f>
        <v>0</v>
      </c>
    </row>
    <row r="213" spans="1:5" x14ac:dyDescent="0.2">
      <c r="A213" s="14" t="s">
        <v>263</v>
      </c>
      <c r="B213" s="26">
        <v>2.4404431357999998</v>
      </c>
      <c r="C213" s="12">
        <v>49.314989746000002</v>
      </c>
      <c r="D213" s="12">
        <f t="shared" ref="D213:D216" si="6">C213*$B$221/B213</f>
        <v>49.322645603194154</v>
      </c>
      <c r="E213" s="22">
        <f>MAX('Crude Oil-M'!E557:E559)</f>
        <v>1</v>
      </c>
    </row>
    <row r="214" spans="1:5" x14ac:dyDescent="0.2">
      <c r="A214" s="14" t="s">
        <v>264</v>
      </c>
      <c r="B214" s="26">
        <v>2.4501843333000002</v>
      </c>
      <c r="C214" s="12">
        <v>49.5</v>
      </c>
      <c r="D214" s="12">
        <f t="shared" si="6"/>
        <v>49.310856884499849</v>
      </c>
      <c r="E214" s="22">
        <f>MAX('Crude Oil-M'!E560:E562)</f>
        <v>1</v>
      </c>
    </row>
    <row r="215" spans="1:5" x14ac:dyDescent="0.2">
      <c r="A215" s="14" t="s">
        <v>265</v>
      </c>
      <c r="B215" s="26">
        <v>2.4639843333</v>
      </c>
      <c r="C215" s="12">
        <v>50.5</v>
      </c>
      <c r="D215" s="12">
        <f t="shared" si="6"/>
        <v>50.025281952550628</v>
      </c>
      <c r="E215" s="22">
        <f>MAX('Crude Oil-M'!E563:E565)</f>
        <v>1</v>
      </c>
    </row>
    <row r="216" spans="1:5" x14ac:dyDescent="0.2">
      <c r="A216" s="18" t="s">
        <v>266</v>
      </c>
      <c r="B216" s="26">
        <v>2.4762209999999998</v>
      </c>
      <c r="C216" s="12">
        <v>50.5</v>
      </c>
      <c r="D216" s="12">
        <f t="shared" si="6"/>
        <v>49.778073524132132</v>
      </c>
      <c r="E216" s="22">
        <f>MAX('Crude Oil-M'!E566:E568)</f>
        <v>1</v>
      </c>
    </row>
    <row r="217" spans="1:5" x14ac:dyDescent="0.2">
      <c r="A217" s="14" t="s">
        <v>267</v>
      </c>
      <c r="B217" s="26">
        <v>2.4900090000000001</v>
      </c>
      <c r="C217" s="12">
        <v>50.5</v>
      </c>
      <c r="D217" s="12">
        <f t="shared" si="5"/>
        <v>49.502435934970507</v>
      </c>
      <c r="E217" s="22">
        <f>MAX('Crude Oil-M'!E569:E571)</f>
        <v>1</v>
      </c>
    </row>
    <row r="218" spans="1:5" x14ac:dyDescent="0.2">
      <c r="A218" s="14" t="s">
        <v>268</v>
      </c>
      <c r="B218" s="26">
        <v>2.5026763333000002</v>
      </c>
      <c r="C218" s="12">
        <v>52.163306314000003</v>
      </c>
      <c r="D218" s="12">
        <f t="shared" si="5"/>
        <v>50.87407586424316</v>
      </c>
      <c r="E218" s="22">
        <f>MAX('Crude Oil-M'!E572:E574)</f>
        <v>1</v>
      </c>
    </row>
    <row r="219" spans="1:5" x14ac:dyDescent="0.2">
      <c r="A219" s="14" t="s">
        <v>269</v>
      </c>
      <c r="B219" s="26">
        <v>2.516829</v>
      </c>
      <c r="C219" s="12">
        <v>53.171699889000003</v>
      </c>
      <c r="D219" s="12">
        <f t="shared" si="5"/>
        <v>51.565940660437704</v>
      </c>
      <c r="E219" s="22">
        <f>MAX('Crude Oil-M'!E575:E577)</f>
        <v>1</v>
      </c>
    </row>
    <row r="220" spans="1:5" x14ac:dyDescent="0.2">
      <c r="A220" s="18" t="s">
        <v>270</v>
      </c>
      <c r="B220" s="26">
        <v>2.5319093332999998</v>
      </c>
      <c r="C220" s="12">
        <v>54.839887718</v>
      </c>
      <c r="D220" s="12">
        <f t="shared" si="5"/>
        <v>52.866981711846357</v>
      </c>
      <c r="E220" s="22">
        <f>MAX('Crude Oil-M'!E578:E580)</f>
        <v>1</v>
      </c>
    </row>
    <row r="221" spans="1:5" x14ac:dyDescent="0.2">
      <c r="A221" s="15" t="str">
        <f>"Base CPI ("&amp;TEXT('Notes and Sources'!$G$7,"m/yyyy")&amp;")"</f>
        <v>Base CPI (2/2017)</v>
      </c>
      <c r="B221" s="28">
        <v>2.4408219999999998</v>
      </c>
      <c r="C221" s="16"/>
      <c r="D221" s="16"/>
      <c r="E221" s="20"/>
    </row>
    <row r="222" spans="1:5" x14ac:dyDescent="0.2">
      <c r="A222" s="42" t="str">
        <f>A1&amp;" "&amp;TEXT(C1,"Mmmm yyyy")</f>
        <v>EIA Short-Term Energy Outlook, February 2017</v>
      </c>
      <c r="B222" s="42"/>
      <c r="C222" s="42"/>
      <c r="D222" s="42"/>
      <c r="E222" s="42"/>
    </row>
    <row r="223" spans="1:5" x14ac:dyDescent="0.2">
      <c r="A223" s="37" t="s">
        <v>184</v>
      </c>
      <c r="B223" s="37"/>
      <c r="C223" s="37"/>
      <c r="D223" s="37"/>
      <c r="E223" s="37"/>
    </row>
    <row r="224" spans="1:5" x14ac:dyDescent="0.2">
      <c r="A224" s="37" t="str">
        <f>"Real Price ("&amp;TEXT($C$1,"mmm yyyy")&amp;" $)"</f>
        <v>Real Price (Feb 2017 $)</v>
      </c>
      <c r="B224" s="37"/>
      <c r="C224" s="37"/>
      <c r="D224" s="37"/>
      <c r="E224" s="37"/>
    </row>
    <row r="225" spans="1:5" x14ac:dyDescent="0.2">
      <c r="A225" s="38" t="s">
        <v>167</v>
      </c>
      <c r="B225" s="38"/>
      <c r="C225" s="38"/>
      <c r="D225" s="38"/>
      <c r="E225" s="38"/>
    </row>
  </sheetData>
  <mergeCells count="7">
    <mergeCell ref="A224:E224"/>
    <mergeCell ref="A225:E225"/>
    <mergeCell ref="C39:D39"/>
    <mergeCell ref="A1:B1"/>
    <mergeCell ref="C1:D1"/>
    <mergeCell ref="A222:E222"/>
    <mergeCell ref="A223:E223"/>
  </mergeCells>
  <phoneticPr fontId="3" type="noConversion"/>
  <conditionalFormatting sqref="B189:D190 B193:D194 B197:D198 B201:D202 B209:D212 B205:D206 B217:D220">
    <cfRule type="expression" dxfId="82" priority="3" stopIfTrue="1">
      <formula>$E189=1</formula>
    </cfRule>
  </conditionalFormatting>
  <conditionalFormatting sqref="B191:D192 B195:D196 B199:D200">
    <cfRule type="expression" dxfId="81" priority="4" stopIfTrue="1">
      <formula>#REF!=1</formula>
    </cfRule>
  </conditionalFormatting>
  <conditionalFormatting sqref="B199:D200">
    <cfRule type="expression" dxfId="80" priority="14" stopIfTrue="1">
      <formula>#REF!=1</formula>
    </cfRule>
  </conditionalFormatting>
  <conditionalFormatting sqref="B203:D204">
    <cfRule type="expression" dxfId="79" priority="36" stopIfTrue="1">
      <formula>#REF!=1</formula>
    </cfRule>
  </conditionalFormatting>
  <conditionalFormatting sqref="B207:D208">
    <cfRule type="expression" dxfId="78" priority="59" stopIfTrue="1">
      <formula>#REF!=1</formula>
    </cfRule>
  </conditionalFormatting>
  <conditionalFormatting sqref="B213:D216">
    <cfRule type="expression" dxfId="77" priority="1" stopIfTrue="1">
      <formula>$E213=1</formula>
    </cfRule>
  </conditionalFormatting>
  <hyperlinks>
    <hyperlink ref="A3" location="Contents!B4" display="Return to Contents"/>
    <hyperlink ref="A22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C41*$B$581/B41</f>
        <v>50.015989273504267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64.245737632135302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65.003481297071133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64.547309438669444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65.389922716049384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65.055378204081634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63.124706896551722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62.023292505010012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60.441698932806318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59.536913098039207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59.385436233009699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60.291595452793828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59.59712608030592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60.556515399239537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61.390371515151507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61.066603245283005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60.997566741996216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64.556320186915883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63.416171592592583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64.172903136531346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62.763994285714269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65.17750550091074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66.383296347197088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65.015420539568325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58.046071577060914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57.89856837209301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58.884830749999985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58.25776573975044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58.03443797872341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58.028713509700182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57.851763543859647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57.847055427574169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57.079639479166666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56.868201692573408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57.050538313253007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57.300804143835613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58.671206848381594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59.682831365935911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59.546227986577172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58.417006533333328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59.277105714285717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59.023513818181812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57.969522500000004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58.643644779050724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57.735593800978783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57.692156363636357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57.516789387096765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57.827500353130013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56.524298947368415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55.828960349206348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56.092707476340699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55.00443943661972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54.909034449612399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54.599310584615374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53.99619966412213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53.557338573596361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53.331043097744349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53.217922295081962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53.300320414814806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53.705273460972009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55.230278832116781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56.011926820809251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57.301701030042921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60.778542152974495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C105*$B$581/B105</f>
        <v>64.951845938375342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71.094856869806094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77.203534219178081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79.417790447761192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82.213708763440849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81.306637101063828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86.777645315789457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91.760941508452518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96.224713461538443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100.10459848101263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101.83804149812732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101.19304064276884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102.5623246756426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102.01156673939393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101.97671576271185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101.03594913461536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100.25116343265792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99.794174569067309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100.05659343457944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100.65565724537038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108.74533795871558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108.17279318181816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105.53938015801354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105.22106960718291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102.9662257302118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99.871423933701664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97.579528699453547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94.826728893709316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92.913782685284616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92.589211413276232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94.224056098081022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93.249257066950065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91.892811313559321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91.447058669482573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87.812888637803582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84.323976884210524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83.430808300312819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85.026160185566994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83.713936082051276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82.318408290685781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82.518270890481062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82.803828909276248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82.41510202040817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82.068580040941654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78.285812870275777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76.611923183673468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70.736564179408759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69.049569736842088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70.198237560483875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71.775882354124747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70.338718156312623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71.932316683316699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71.814623386454173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71.844433273809514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70.230971295746798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70.528683037475346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68.849827228207644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68.775988323586731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68.670356559766773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68.782505730880928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69.003334995169084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68.705491012536157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67.996001921229578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67.613574942528743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C169*$B$581/B169</f>
        <v>66.906964087870108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66.861337183634632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66.6184466096866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64.826381459715634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63.479845581835384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61.973457930385699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62.163256928838948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62.93670932710279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62.842058955223877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61.871999534883727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60.216007929433609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60.194878053753463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59.970612691951899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60.266932147465432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60.729442788990823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58.423693716894974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55.368236997270238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40.294700474020054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31.813463648029334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29.527883440662372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29.491399761467889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27.330959323583176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24.319057552511413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26.434814908759119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28.513238818181811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28.306447513611609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29.758572572463763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31.215205541516241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36.042658797127466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37.070802826475848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37.54776089126559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38.745612759538595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39.420355309734518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40.235929180616736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41.309518207381373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41.256938792650914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39.51705714036617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39.329071008695657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38.367860554592724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36.31672871972318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32.509224051724132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32.411259432013772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30.86120863519313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32.530409249146757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33.091314434042552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32.061644915254234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30.505125586497886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29.371908436974788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28.268599564853556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26.566077648040032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25.68645596009975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28.533552957746473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32.302627788778878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33.34050445723684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35.493786366612106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38.842975613322494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37.589053435731607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35.933777550362606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35.269387775100391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33.779408080321282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34.460964455128206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35.600186905901111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35.516965083399526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38.747807680126684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C233*$B$581/B233</f>
        <v>39.26373272156863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37.718327468749997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35.948031632970448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31.547008937160591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30.382656498838109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28.466861662817553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30.935782283524901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44.99570039513678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55.042838762264147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60.160590224887557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55.11474658189978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46.488383248882258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40.408560207869336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33.135788278931749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31.832085133531148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33.098341258327167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33.04829787610619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31.91015820588235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32.508451600587371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33.431756676427518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33.850816058394152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35.331432157434392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34.27424216255443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30.324829044862522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28.414486044830078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28.176877344877344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28.707295413371671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30.413972840746055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32.829667415891194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34.547823169164879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34.293114790035581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33.370613281250002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33.31696082211198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33.313689117854622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31.605295425756506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29.056587969079409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28.715552941176473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29.69581482879105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30.352720195394276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31.146789777468708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30.281765312066575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28.417054469854467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26.705464235294116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26.363574640883979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25.788546924137933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26.134900398351647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23.488732260273974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20.954698783321938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21.571994846206422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21.463260940695292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21.869499632902784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24.109749918478258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26.046466630508473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28.121438052738331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28.816173477088945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27.291338604026844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26.010367059611514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26.581107054886211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26.819713030707607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25.660340546302468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26.857151043189365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27.837340371106695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27.782107552910055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30.068097101449268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C297*$B$581/B297</f>
        <v>29.784126443129516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27.91570043307086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26.391587811271293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26.403659829954215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26.640193089483997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25.902925328990225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26.234469381912817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27.802215503573752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27.579553044602456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27.982843187096769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31.236242958199352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33.35216736707239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31.399832890025571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30.093606279514994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30.471408407643313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31.876638460559796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34.11269301204819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35.825465764854606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34.851308456206681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35.622807567567563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35.249512195733999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31.91256315591734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29.265425231539421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27.216920737961221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28.315977548467792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26.434620287141072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26.614698740648375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27.261917363184079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27.027712593052108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28.307489820433435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26.989423228200369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24.061255191594555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21.590727938271602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20.068980888888888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18.592434246913577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19.276775474722562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18.929130024600244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17.406599152334149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17.274199816176473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16.939364430844552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19.063790177370027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18.03438341671751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16.346516624009748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13.941191350364964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15.056922598664238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15.30885929568913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17.921083859223298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21.804088028933091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22.893734060240963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23.393661457831321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26.428816496700655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28.571201867145419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31.477585268176398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31.392368613920283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33.539561211401427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35.209724940758292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36.460950017720016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39.325949752941177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39.538461637426899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34.691378806319477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37.567558235981309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40.978027886178857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39.573257672264035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40.703922177185866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C361*$B$581/B361</f>
        <v>42.967465622119811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41.700299953996549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42.034822043628012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35.21437925544101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34.040848963553522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34.629162124999993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31.892853049403747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31.810939784580494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33.907188866328255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32.896841249296564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31.315168387824123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32.70481338218714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30.849468399775407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25.782556711711713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22.084282433802812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21.945383821871474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23.405518784468203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25.011569258426963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30.479508336134451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32.644122453987734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33.233253303621169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31.869307293986633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33.886745433333331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34.725932941828255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36.639330243362828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35.00936190949227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31.844994468319559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35.820204048404833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40.502139430449063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42.847327374727662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38.795664524197932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32.615350742358075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33.562970639693816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36.285731753140354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37.137166521502444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37.703754471544713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33.836570783360344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36.064498128718228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36.242908291891887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37.671554641509431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39.448819334406863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40.12256410283878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41.954481838588983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42.121762796157945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46.274457470775765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43.221543620963473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46.325278466419881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50.906361585623678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51.979992223393047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58.027089056603771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50.789978914971307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43.379658601982257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47.848264258872653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50.38952694386694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57.803619917141368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57.019718895198757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54.452015588842968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62.097939163655127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66.111335751667511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73.02551083120855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72.181048983903409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67.806059678553495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61.568841665825332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62.653103836446235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C425*$B$581/B425</f>
        <v>68.39935208228799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64.63159558676027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67.602335913870803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75.900199810662656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78.074778231495287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77.155617135777987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81.789791907343513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79.584210942100114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68.952017938856002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63.710410797424458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63.678870990099007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66.06203118660757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59.473717435864657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64.263609403308095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66.95115487510229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71.658486430569582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72.662133491330295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76.840299989383965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83.181917650515643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80.253158258172931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84.666316695996585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91.721887958315406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99.017950453911595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96.053724902456892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97.575820807450469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100.31278405356228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110.87576417675498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119.47297858298043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132.18737412177984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141.67033143109401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142.39317079117504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124.10032382825001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107.47882343051118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79.68286388165626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56.224571176572688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41.092562361044095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42.428447896269098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44.248182374650334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52.791914689757398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56.892728920732075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65.047490371886468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75.421274798640539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72.135914663338383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77.140602000510555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76.494414600136196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81.237100222161644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83.595181601406765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81.608917877863504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84.249479300007351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82.824455916532031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86.210866627099676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89.851098954476242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79.922907312807766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80.810459541710586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82.18516483536682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82.345247376366871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81.798707731073179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85.693707307051383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88.833960672161751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94.755776234623895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96.678564029531572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100.55969284986794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112.09050933888078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123.10143665353223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44" si="7">C489*$B$581/B489</f>
        <v>117.23884574255133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114.41590631922634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114.72334465272077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106.87083845629924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108.84745301129318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109.78585921940461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115.68625329160228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114.4234340009594</v>
      </c>
    </row>
    <row r="497" spans="1:4" x14ac:dyDescent="0.2">
      <c r="A497" s="13">
        <v>40909</v>
      </c>
      <c r="B497" s="26">
        <v>2.2786</v>
      </c>
      <c r="C497" s="12">
        <v>105.25</v>
      </c>
      <c r="D497" s="12">
        <f t="shared" si="7"/>
        <v>112.74313854998682</v>
      </c>
    </row>
    <row r="498" spans="1:4" x14ac:dyDescent="0.2">
      <c r="A498" s="13">
        <v>40940</v>
      </c>
      <c r="B498" s="26">
        <v>2.2837700000000001</v>
      </c>
      <c r="C498" s="12">
        <v>108.08</v>
      </c>
      <c r="D498" s="12">
        <f t="shared" si="7"/>
        <v>115.51252611252444</v>
      </c>
    </row>
    <row r="499" spans="1:4" x14ac:dyDescent="0.2">
      <c r="A499" s="13">
        <v>40969</v>
      </c>
      <c r="B499" s="26">
        <v>2.2889400000000002</v>
      </c>
      <c r="C499" s="12">
        <v>111</v>
      </c>
      <c r="D499" s="12">
        <f t="shared" si="7"/>
        <v>118.36537523919368</v>
      </c>
    </row>
    <row r="500" spans="1:4" x14ac:dyDescent="0.2">
      <c r="A500" s="13">
        <v>41000</v>
      </c>
      <c r="B500" s="26">
        <v>2.2928600000000001</v>
      </c>
      <c r="C500" s="12">
        <v>108.54</v>
      </c>
      <c r="D500" s="12">
        <f t="shared" si="7"/>
        <v>115.54426344390846</v>
      </c>
    </row>
    <row r="501" spans="1:4" x14ac:dyDescent="0.2">
      <c r="A501" s="13">
        <v>41030</v>
      </c>
      <c r="B501" s="26">
        <v>2.28722</v>
      </c>
      <c r="C501" s="12">
        <v>103.26</v>
      </c>
      <c r="D501" s="12">
        <f t="shared" si="7"/>
        <v>110.19459418857826</v>
      </c>
    </row>
    <row r="502" spans="1:4" x14ac:dyDescent="0.2">
      <c r="A502" s="13">
        <v>41061</v>
      </c>
      <c r="B502" s="26">
        <v>2.2850600000000001</v>
      </c>
      <c r="C502" s="12">
        <v>92.18</v>
      </c>
      <c r="D502" s="12">
        <f t="shared" si="7"/>
        <v>98.463485405197233</v>
      </c>
    </row>
    <row r="503" spans="1:4" x14ac:dyDescent="0.2">
      <c r="A503" s="13">
        <v>41091</v>
      </c>
      <c r="B503" s="26">
        <v>2.2847499999999998</v>
      </c>
      <c r="C503" s="12">
        <v>92.99</v>
      </c>
      <c r="D503" s="12">
        <f t="shared" si="7"/>
        <v>99.34217650946492</v>
      </c>
    </row>
    <row r="504" spans="1:4" x14ac:dyDescent="0.2">
      <c r="A504" s="13">
        <v>41122</v>
      </c>
      <c r="B504" s="26">
        <v>2.2984399999999998</v>
      </c>
      <c r="C504" s="12">
        <v>97.04</v>
      </c>
      <c r="D504" s="12">
        <f t="shared" si="7"/>
        <v>103.05135956561843</v>
      </c>
    </row>
    <row r="505" spans="1:4" x14ac:dyDescent="0.2">
      <c r="A505" s="13">
        <v>41153</v>
      </c>
      <c r="B505" s="26">
        <v>2.3098700000000001</v>
      </c>
      <c r="C505" s="12">
        <v>101.82</v>
      </c>
      <c r="D505" s="12">
        <f t="shared" si="7"/>
        <v>107.59241690657915</v>
      </c>
    </row>
    <row r="506" spans="1:4" x14ac:dyDescent="0.2">
      <c r="A506" s="13">
        <v>41183</v>
      </c>
      <c r="B506" s="26">
        <v>2.3165499999999999</v>
      </c>
      <c r="C506" s="12">
        <v>100.92</v>
      </c>
      <c r="D506" s="12">
        <f t="shared" si="7"/>
        <v>106.33388281712028</v>
      </c>
    </row>
    <row r="507" spans="1:4" x14ac:dyDescent="0.2">
      <c r="A507" s="13">
        <v>41214</v>
      </c>
      <c r="B507" s="26">
        <v>2.3127800000000001</v>
      </c>
      <c r="C507" s="12">
        <v>98.07</v>
      </c>
      <c r="D507" s="12">
        <f t="shared" si="7"/>
        <v>103.49943078892068</v>
      </c>
    </row>
    <row r="508" spans="1:4" x14ac:dyDescent="0.2">
      <c r="A508" s="13">
        <v>41244</v>
      </c>
      <c r="B508" s="26">
        <v>2.3127200000000001</v>
      </c>
      <c r="C508" s="12">
        <v>93.7</v>
      </c>
      <c r="D508" s="12">
        <f t="shared" si="7"/>
        <v>98.890060794216325</v>
      </c>
    </row>
    <row r="509" spans="1:4" x14ac:dyDescent="0.2">
      <c r="A509" s="13">
        <v>41275</v>
      </c>
      <c r="B509" s="26">
        <v>2.3164099999999999</v>
      </c>
      <c r="C509" s="12">
        <v>97.91</v>
      </c>
      <c r="D509" s="12">
        <f t="shared" si="7"/>
        <v>103.16864545568357</v>
      </c>
    </row>
    <row r="510" spans="1:4" x14ac:dyDescent="0.2">
      <c r="A510" s="13">
        <v>41306</v>
      </c>
      <c r="B510" s="26">
        <v>2.33005</v>
      </c>
      <c r="C510" s="12">
        <v>99.23</v>
      </c>
      <c r="D510" s="12">
        <f t="shared" si="7"/>
        <v>103.9474548013991</v>
      </c>
    </row>
    <row r="511" spans="1:4" x14ac:dyDescent="0.2">
      <c r="A511" s="13">
        <v>41334</v>
      </c>
      <c r="B511" s="26">
        <v>2.3231299999999999</v>
      </c>
      <c r="C511" s="12">
        <v>99.11</v>
      </c>
      <c r="D511" s="12">
        <f t="shared" si="7"/>
        <v>104.1310079160443</v>
      </c>
    </row>
    <row r="512" spans="1:4" x14ac:dyDescent="0.2">
      <c r="A512" s="13">
        <v>41365</v>
      </c>
      <c r="B512" s="26">
        <v>2.3185600000000002</v>
      </c>
      <c r="C512" s="12">
        <v>96.45</v>
      </c>
      <c r="D512" s="12">
        <f t="shared" si="7"/>
        <v>101.53598867400454</v>
      </c>
    </row>
    <row r="513" spans="1:4" x14ac:dyDescent="0.2">
      <c r="A513" s="13">
        <v>41395</v>
      </c>
      <c r="B513" s="26">
        <v>2.3189500000000001</v>
      </c>
      <c r="C513" s="12">
        <v>98.5</v>
      </c>
      <c r="D513" s="12">
        <f t="shared" si="7"/>
        <v>103.67664977683864</v>
      </c>
    </row>
    <row r="514" spans="1:4" x14ac:dyDescent="0.2">
      <c r="A514" s="13">
        <v>41426</v>
      </c>
      <c r="B514" s="26">
        <v>2.3235700000000001</v>
      </c>
      <c r="C514" s="12">
        <v>97.17</v>
      </c>
      <c r="D514" s="12">
        <f t="shared" si="7"/>
        <v>102.07339298579339</v>
      </c>
    </row>
    <row r="515" spans="1:4" x14ac:dyDescent="0.2">
      <c r="A515" s="13">
        <v>41456</v>
      </c>
      <c r="B515" s="26">
        <v>2.3274900000000001</v>
      </c>
      <c r="C515" s="12">
        <v>101.56</v>
      </c>
      <c r="D515" s="12">
        <f t="shared" si="7"/>
        <v>106.50524054668334</v>
      </c>
    </row>
    <row r="516" spans="1:4" x14ac:dyDescent="0.2">
      <c r="A516" s="13">
        <v>41487</v>
      </c>
      <c r="B516" s="26">
        <v>2.33249</v>
      </c>
      <c r="C516" s="12">
        <v>104.16</v>
      </c>
      <c r="D516" s="12">
        <f t="shared" si="7"/>
        <v>108.99768895900947</v>
      </c>
    </row>
    <row r="517" spans="1:4" x14ac:dyDescent="0.2">
      <c r="A517" s="13">
        <v>41518</v>
      </c>
      <c r="B517" s="26">
        <v>2.3364199999999999</v>
      </c>
      <c r="C517" s="12">
        <v>103.49</v>
      </c>
      <c r="D517" s="12">
        <f t="shared" si="7"/>
        <v>108.11440955821298</v>
      </c>
    </row>
    <row r="518" spans="1:4" x14ac:dyDescent="0.2">
      <c r="A518" s="13">
        <v>41548</v>
      </c>
      <c r="B518" s="26">
        <v>2.33799</v>
      </c>
      <c r="C518" s="12">
        <v>97.84</v>
      </c>
      <c r="D518" s="12">
        <f t="shared" si="7"/>
        <v>102.14330449659749</v>
      </c>
    </row>
    <row r="519" spans="1:4" x14ac:dyDescent="0.2">
      <c r="A519" s="13">
        <v>41579</v>
      </c>
      <c r="B519" s="26">
        <v>2.3420999999999998</v>
      </c>
      <c r="C519" s="12">
        <v>90.36</v>
      </c>
      <c r="D519" s="12">
        <f t="shared" si="7"/>
        <v>94.168769873190726</v>
      </c>
    </row>
    <row r="520" spans="1:4" x14ac:dyDescent="0.2">
      <c r="A520" s="13">
        <v>41609</v>
      </c>
      <c r="B520" s="26">
        <v>2.3484699999999998</v>
      </c>
      <c r="C520" s="12">
        <v>90.57</v>
      </c>
      <c r="D520" s="12">
        <f t="shared" si="7"/>
        <v>94.131604210400809</v>
      </c>
    </row>
    <row r="521" spans="1:4" x14ac:dyDescent="0.2">
      <c r="A521" s="13">
        <v>41640</v>
      </c>
      <c r="B521" s="26">
        <v>2.3543599999999998</v>
      </c>
      <c r="C521" s="12">
        <v>89.71</v>
      </c>
      <c r="D521" s="12">
        <f t="shared" si="7"/>
        <v>93.004528457839925</v>
      </c>
    </row>
    <row r="522" spans="1:4" x14ac:dyDescent="0.2">
      <c r="A522" s="13">
        <v>41671</v>
      </c>
      <c r="B522" s="26">
        <v>2.3562099999999999</v>
      </c>
      <c r="C522" s="12">
        <v>96.1</v>
      </c>
      <c r="D522" s="12">
        <f t="shared" si="7"/>
        <v>99.550971348054702</v>
      </c>
    </row>
    <row r="523" spans="1:4" x14ac:dyDescent="0.2">
      <c r="A523" s="13">
        <v>41699</v>
      </c>
      <c r="B523" s="26">
        <v>2.3589699999999998</v>
      </c>
      <c r="C523" s="12">
        <v>97.13</v>
      </c>
      <c r="D523" s="12">
        <f t="shared" si="7"/>
        <v>100.50023563673976</v>
      </c>
    </row>
    <row r="524" spans="1:4" x14ac:dyDescent="0.2">
      <c r="A524" s="13">
        <v>41730</v>
      </c>
      <c r="B524" s="26">
        <v>2.3649499999999999</v>
      </c>
      <c r="C524" s="12">
        <v>97.33</v>
      </c>
      <c r="D524" s="12">
        <f t="shared" si="7"/>
        <v>100.45252764751896</v>
      </c>
    </row>
    <row r="525" spans="1:4" x14ac:dyDescent="0.2">
      <c r="A525" s="13">
        <v>41760</v>
      </c>
      <c r="B525" s="26">
        <v>2.3680300000000001</v>
      </c>
      <c r="C525" s="12">
        <v>98.46</v>
      </c>
      <c r="D525" s="12">
        <f t="shared" si="7"/>
        <v>101.48660875073372</v>
      </c>
    </row>
    <row r="526" spans="1:4" x14ac:dyDescent="0.2">
      <c r="A526" s="13">
        <v>41791</v>
      </c>
      <c r="B526" s="26">
        <v>2.3701599999999998</v>
      </c>
      <c r="C526" s="12">
        <v>100.26</v>
      </c>
      <c r="D526" s="12">
        <f t="shared" si="7"/>
        <v>103.24906914301145</v>
      </c>
    </row>
    <row r="527" spans="1:4" x14ac:dyDescent="0.2">
      <c r="A527" s="13">
        <v>41821</v>
      </c>
      <c r="B527" s="26">
        <v>2.3725900000000002</v>
      </c>
      <c r="C527" s="12">
        <v>98.75</v>
      </c>
      <c r="D527" s="12">
        <f t="shared" si="7"/>
        <v>101.58989648443261</v>
      </c>
    </row>
    <row r="528" spans="1:4" x14ac:dyDescent="0.2">
      <c r="A528" s="13">
        <v>41852</v>
      </c>
      <c r="B528" s="26">
        <v>2.3716300000000001</v>
      </c>
      <c r="C528" s="12">
        <v>93.23</v>
      </c>
      <c r="D528" s="12">
        <f t="shared" si="7"/>
        <v>95.949973250464865</v>
      </c>
    </row>
    <row r="529" spans="1:5" x14ac:dyDescent="0.2">
      <c r="A529" s="13">
        <v>41883</v>
      </c>
      <c r="B529" s="26">
        <v>2.3751000000000002</v>
      </c>
      <c r="C529" s="12">
        <v>89.38</v>
      </c>
      <c r="D529" s="12">
        <f t="shared" si="7"/>
        <v>91.853256856553386</v>
      </c>
    </row>
    <row r="530" spans="1:5" x14ac:dyDescent="0.2">
      <c r="A530" s="13">
        <v>41913</v>
      </c>
      <c r="B530" s="26">
        <v>2.3765100000000001</v>
      </c>
      <c r="C530" s="12">
        <v>82.75</v>
      </c>
      <c r="D530" s="12">
        <f t="shared" si="7"/>
        <v>84.989341723788229</v>
      </c>
    </row>
    <row r="531" spans="1:5" x14ac:dyDescent="0.2">
      <c r="A531" s="13">
        <v>41944</v>
      </c>
      <c r="B531" s="26">
        <v>2.3726099999999999</v>
      </c>
      <c r="C531" s="12">
        <v>74.34</v>
      </c>
      <c r="D531" s="12">
        <f t="shared" si="7"/>
        <v>76.477258158736589</v>
      </c>
    </row>
    <row r="532" spans="1:5" x14ac:dyDescent="0.2">
      <c r="A532" s="19">
        <v>41974</v>
      </c>
      <c r="B532" s="26">
        <v>2.3646400000000001</v>
      </c>
      <c r="C532" s="12">
        <v>57.36</v>
      </c>
      <c r="D532" s="12">
        <f t="shared" si="7"/>
        <v>59.207976656066037</v>
      </c>
    </row>
    <row r="533" spans="1:5" x14ac:dyDescent="0.2">
      <c r="A533" s="13">
        <v>42005</v>
      </c>
      <c r="B533" s="26">
        <v>2.3495400000000002</v>
      </c>
      <c r="C533" s="12">
        <v>44.74</v>
      </c>
      <c r="D533" s="12">
        <f t="shared" si="7"/>
        <v>46.478194148641855</v>
      </c>
    </row>
    <row r="534" spans="1:5" x14ac:dyDescent="0.2">
      <c r="A534" s="13">
        <v>42036</v>
      </c>
      <c r="B534" s="26">
        <v>2.3541500000000002</v>
      </c>
      <c r="C534" s="12">
        <v>47.18</v>
      </c>
      <c r="D534" s="12">
        <f t="shared" si="7"/>
        <v>48.917011218486493</v>
      </c>
    </row>
    <row r="535" spans="1:5" x14ac:dyDescent="0.2">
      <c r="A535" s="13">
        <v>42064</v>
      </c>
      <c r="B535" s="26">
        <v>2.35859</v>
      </c>
      <c r="C535" s="12">
        <v>47.22</v>
      </c>
      <c r="D535" s="12">
        <f t="shared" si="7"/>
        <v>48.86632048808822</v>
      </c>
    </row>
    <row r="536" spans="1:5" x14ac:dyDescent="0.2">
      <c r="A536" s="13">
        <v>42095</v>
      </c>
      <c r="B536" s="26">
        <v>2.3619699999999999</v>
      </c>
      <c r="C536" s="12">
        <v>51.62</v>
      </c>
      <c r="D536" s="12">
        <f t="shared" si="7"/>
        <v>53.343281938381942</v>
      </c>
    </row>
    <row r="537" spans="1:5" x14ac:dyDescent="0.2">
      <c r="A537" s="13">
        <v>42125</v>
      </c>
      <c r="B537" s="26">
        <v>2.36876</v>
      </c>
      <c r="C537" s="12">
        <v>57.51</v>
      </c>
      <c r="D537" s="12">
        <f t="shared" si="7"/>
        <v>59.259559102652858</v>
      </c>
    </row>
    <row r="538" spans="1:5" x14ac:dyDescent="0.2">
      <c r="A538" s="13">
        <v>42156</v>
      </c>
      <c r="B538" s="26">
        <v>2.3742299999999998</v>
      </c>
      <c r="C538" s="12">
        <v>58.89</v>
      </c>
      <c r="D538" s="12">
        <f t="shared" si="7"/>
        <v>60.541736723063899</v>
      </c>
    </row>
    <row r="539" spans="1:5" x14ac:dyDescent="0.2">
      <c r="A539" s="13">
        <v>42186</v>
      </c>
      <c r="B539" s="26">
        <v>2.3773399999999998</v>
      </c>
      <c r="C539" s="12">
        <v>52.42</v>
      </c>
      <c r="D539" s="12">
        <f t="shared" si="7"/>
        <v>53.819768834075063</v>
      </c>
    </row>
    <row r="540" spans="1:5" x14ac:dyDescent="0.2">
      <c r="A540" s="13">
        <v>42217</v>
      </c>
      <c r="B540" s="26">
        <v>2.37703</v>
      </c>
      <c r="C540" s="12">
        <v>43.23</v>
      </c>
      <c r="D540" s="12">
        <f t="shared" si="7"/>
        <v>44.390157069957041</v>
      </c>
    </row>
    <row r="541" spans="1:5" x14ac:dyDescent="0.2">
      <c r="A541" s="13">
        <v>42248</v>
      </c>
      <c r="B541" s="26">
        <v>2.3748900000000002</v>
      </c>
      <c r="C541" s="12">
        <v>41.12</v>
      </c>
      <c r="D541" s="12">
        <f t="shared" si="7"/>
        <v>42.261578700487171</v>
      </c>
    </row>
    <row r="542" spans="1:5" x14ac:dyDescent="0.2">
      <c r="A542" s="13">
        <v>42278</v>
      </c>
      <c r="B542" s="26">
        <v>2.3794900000000001</v>
      </c>
      <c r="C542" s="12">
        <v>42.03</v>
      </c>
      <c r="D542" s="12">
        <f t="shared" si="7"/>
        <v>43.113334647340388</v>
      </c>
    </row>
    <row r="543" spans="1:5" x14ac:dyDescent="0.2">
      <c r="A543" s="13">
        <v>42309</v>
      </c>
      <c r="B543" s="26">
        <v>2.3830200000000001</v>
      </c>
      <c r="C543" s="12">
        <v>39.049999999999997</v>
      </c>
      <c r="D543" s="12">
        <f t="shared" si="7"/>
        <v>39.997188063885318</v>
      </c>
      <c r="E543" s="10" t="s">
        <v>182</v>
      </c>
    </row>
    <row r="544" spans="1:5" x14ac:dyDescent="0.2">
      <c r="A544" s="19">
        <v>42339</v>
      </c>
      <c r="B544" s="26">
        <v>2.3804099999999999</v>
      </c>
      <c r="C544" s="12">
        <v>33.159999999999997</v>
      </c>
      <c r="D544" s="12">
        <f t="shared" si="7"/>
        <v>34.001561714158484</v>
      </c>
      <c r="E544" s="10" t="s">
        <v>183</v>
      </c>
    </row>
    <row r="545" spans="1:5" x14ac:dyDescent="0.2">
      <c r="A545" s="13">
        <v>42370</v>
      </c>
      <c r="B545" s="26">
        <v>2.3810699999999998</v>
      </c>
      <c r="C545" s="12">
        <v>27.48</v>
      </c>
      <c r="D545" s="12">
        <f t="shared" ref="D545:D568" si="8">C545*$B$581/B545</f>
        <v>28.169599616978921</v>
      </c>
      <c r="E545">
        <f t="shared" ref="E545:E580" si="9">IF($A545&gt;DATE(YEAR($C$1),MONTH($C$1)-2,1),1,0)</f>
        <v>0</v>
      </c>
    </row>
    <row r="546" spans="1:5" x14ac:dyDescent="0.2">
      <c r="A546" s="13">
        <v>42401</v>
      </c>
      <c r="B546" s="26">
        <v>2.3770699999999998</v>
      </c>
      <c r="C546" s="12">
        <v>26.61</v>
      </c>
      <c r="D546" s="12">
        <f t="shared" si="8"/>
        <v>27.323668810762825</v>
      </c>
      <c r="E546">
        <f t="shared" si="9"/>
        <v>0</v>
      </c>
    </row>
    <row r="547" spans="1:5" x14ac:dyDescent="0.2">
      <c r="A547" s="13">
        <v>42430</v>
      </c>
      <c r="B547" s="26">
        <v>2.3792</v>
      </c>
      <c r="C547" s="12">
        <v>32.21</v>
      </c>
      <c r="D547" s="12">
        <f t="shared" si="8"/>
        <v>33.044248747478143</v>
      </c>
      <c r="E547">
        <f t="shared" si="9"/>
        <v>0</v>
      </c>
    </row>
    <row r="548" spans="1:5" x14ac:dyDescent="0.2">
      <c r="A548" s="13">
        <v>42461</v>
      </c>
      <c r="B548" s="26">
        <v>2.3889</v>
      </c>
      <c r="C548" s="12">
        <v>35.9</v>
      </c>
      <c r="D548" s="12">
        <f t="shared" si="8"/>
        <v>36.6802753568588</v>
      </c>
      <c r="E548">
        <f t="shared" si="9"/>
        <v>0</v>
      </c>
    </row>
    <row r="549" spans="1:5" x14ac:dyDescent="0.2">
      <c r="A549" s="13">
        <v>42491</v>
      </c>
      <c r="B549" s="26">
        <v>2.3940299999999999</v>
      </c>
      <c r="C549" s="12">
        <v>40.880000000000003</v>
      </c>
      <c r="D549" s="12">
        <f t="shared" si="8"/>
        <v>41.679011273877101</v>
      </c>
      <c r="E549">
        <f t="shared" si="9"/>
        <v>0</v>
      </c>
    </row>
    <row r="550" spans="1:5" x14ac:dyDescent="0.2">
      <c r="A550" s="13">
        <v>42522</v>
      </c>
      <c r="B550" s="26">
        <v>2.39907</v>
      </c>
      <c r="C550" s="12">
        <v>44.13</v>
      </c>
      <c r="D550" s="12">
        <f t="shared" si="8"/>
        <v>44.898012504845632</v>
      </c>
      <c r="E550">
        <f t="shared" si="9"/>
        <v>0</v>
      </c>
    </row>
    <row r="551" spans="1:5" x14ac:dyDescent="0.2">
      <c r="A551" s="13">
        <v>42552</v>
      </c>
      <c r="B551" s="26">
        <v>2.3980999999999999</v>
      </c>
      <c r="C551" s="12">
        <v>41.48</v>
      </c>
      <c r="D551" s="12">
        <f t="shared" si="8"/>
        <v>42.218963579500432</v>
      </c>
      <c r="E551">
        <f t="shared" si="9"/>
        <v>0</v>
      </c>
    </row>
    <row r="552" spans="1:5" x14ac:dyDescent="0.2">
      <c r="A552" s="13">
        <v>42583</v>
      </c>
      <c r="B552" s="26">
        <v>2.4030100000000001</v>
      </c>
      <c r="C552" s="12">
        <v>41.21</v>
      </c>
      <c r="D552" s="12">
        <f t="shared" ref="D552" si="10">C552*$B$581/B552</f>
        <v>41.858450285267224</v>
      </c>
      <c r="E552">
        <f t="shared" si="9"/>
        <v>0</v>
      </c>
    </row>
    <row r="553" spans="1:5" x14ac:dyDescent="0.2">
      <c r="A553" s="13">
        <v>42614</v>
      </c>
      <c r="B553" s="26">
        <v>2.4100199999999998</v>
      </c>
      <c r="C553" s="12">
        <v>40.86</v>
      </c>
      <c r="D553" s="12">
        <f t="shared" si="8"/>
        <v>41.38222376577788</v>
      </c>
      <c r="E553">
        <f t="shared" si="9"/>
        <v>0</v>
      </c>
    </row>
    <row r="554" spans="1:5" x14ac:dyDescent="0.2">
      <c r="A554" s="13">
        <v>42644</v>
      </c>
      <c r="B554" s="26">
        <v>2.4186299999999998</v>
      </c>
      <c r="C554" s="12">
        <v>44.76</v>
      </c>
      <c r="D554" s="12">
        <f t="shared" si="8"/>
        <v>45.170692797162026</v>
      </c>
      <c r="E554">
        <f t="shared" si="9"/>
        <v>0</v>
      </c>
    </row>
    <row r="555" spans="1:5" x14ac:dyDescent="0.2">
      <c r="A555" s="13">
        <v>42675</v>
      </c>
      <c r="B555" s="26">
        <v>2.4234800000000001</v>
      </c>
      <c r="C555" s="12">
        <v>41.8</v>
      </c>
      <c r="D555" s="12">
        <f t="shared" si="8"/>
        <v>42.099113506197696</v>
      </c>
      <c r="E555">
        <f t="shared" si="9"/>
        <v>0</v>
      </c>
    </row>
    <row r="556" spans="1:5" x14ac:dyDescent="0.2">
      <c r="A556" s="19">
        <v>42705</v>
      </c>
      <c r="B556" s="26">
        <v>2.4266632222000002</v>
      </c>
      <c r="C556" s="12">
        <v>48.47</v>
      </c>
      <c r="D556" s="12">
        <f t="shared" si="8"/>
        <v>48.752806428880476</v>
      </c>
      <c r="E556">
        <f t="shared" si="9"/>
        <v>0</v>
      </c>
    </row>
    <row r="557" spans="1:5" x14ac:dyDescent="0.2">
      <c r="A557" s="13">
        <v>42736</v>
      </c>
      <c r="B557" s="26">
        <v>2.4353034074000002</v>
      </c>
      <c r="C557" s="12">
        <v>48.99</v>
      </c>
      <c r="D557" s="12">
        <f t="shared" si="8"/>
        <v>49.10101526432085</v>
      </c>
      <c r="E557">
        <f t="shared" si="9"/>
        <v>1</v>
      </c>
    </row>
    <row r="558" spans="1:5" x14ac:dyDescent="0.2">
      <c r="A558" s="13">
        <v>42767</v>
      </c>
      <c r="B558" s="26">
        <v>2.4408219999999998</v>
      </c>
      <c r="C558" s="12">
        <v>49.5</v>
      </c>
      <c r="D558" s="12">
        <f t="shared" si="8"/>
        <v>49.5</v>
      </c>
      <c r="E558">
        <f t="shared" si="9"/>
        <v>1</v>
      </c>
    </row>
    <row r="559" spans="1:5" x14ac:dyDescent="0.2">
      <c r="A559" s="13">
        <v>42795</v>
      </c>
      <c r="B559" s="26">
        <v>2.4452039999999999</v>
      </c>
      <c r="C559" s="12">
        <v>49.5</v>
      </c>
      <c r="D559" s="12">
        <f t="shared" si="8"/>
        <v>49.411292063975026</v>
      </c>
      <c r="E559">
        <f t="shared" si="9"/>
        <v>1</v>
      </c>
    </row>
    <row r="560" spans="1:5" x14ac:dyDescent="0.2">
      <c r="A560" s="13">
        <v>42826</v>
      </c>
      <c r="B560" s="26">
        <v>2.4463360000000001</v>
      </c>
      <c r="C560" s="12">
        <v>49.5</v>
      </c>
      <c r="D560" s="12">
        <f t="shared" si="8"/>
        <v>49.388427836568638</v>
      </c>
      <c r="E560">
        <f t="shared" si="9"/>
        <v>1</v>
      </c>
    </row>
    <row r="561" spans="1:5" x14ac:dyDescent="0.2">
      <c r="A561" s="13">
        <v>42856</v>
      </c>
      <c r="B561" s="26">
        <v>2.450034</v>
      </c>
      <c r="C561" s="12">
        <v>49.5</v>
      </c>
      <c r="D561" s="12">
        <f t="shared" si="8"/>
        <v>49.31388258285395</v>
      </c>
      <c r="E561">
        <f t="shared" si="9"/>
        <v>1</v>
      </c>
    </row>
    <row r="562" spans="1:5" x14ac:dyDescent="0.2">
      <c r="A562" s="13">
        <v>42887</v>
      </c>
      <c r="B562" s="26">
        <v>2.454183</v>
      </c>
      <c r="C562" s="12">
        <v>49.5</v>
      </c>
      <c r="D562" s="12">
        <f t="shared" si="8"/>
        <v>49.230513372474661</v>
      </c>
      <c r="E562">
        <f t="shared" si="9"/>
        <v>1</v>
      </c>
    </row>
    <row r="563" spans="1:5" x14ac:dyDescent="0.2">
      <c r="A563" s="13">
        <v>42917</v>
      </c>
      <c r="B563" s="26">
        <v>2.459616</v>
      </c>
      <c r="C563" s="12">
        <v>50.5</v>
      </c>
      <c r="D563" s="12">
        <f t="shared" si="8"/>
        <v>50.114127977700576</v>
      </c>
      <c r="E563">
        <f t="shared" si="9"/>
        <v>1</v>
      </c>
    </row>
    <row r="564" spans="1:5" x14ac:dyDescent="0.2">
      <c r="A564" s="13">
        <v>42948</v>
      </c>
      <c r="B564" s="26">
        <v>2.4640420000000001</v>
      </c>
      <c r="C564" s="12">
        <v>50.5</v>
      </c>
      <c r="D564" s="12">
        <f t="shared" si="8"/>
        <v>50.024111196156554</v>
      </c>
      <c r="E564">
        <f t="shared" si="9"/>
        <v>1</v>
      </c>
    </row>
    <row r="565" spans="1:5" x14ac:dyDescent="0.2">
      <c r="A565" s="13">
        <v>42979</v>
      </c>
      <c r="B565" s="26">
        <v>2.4682949999999999</v>
      </c>
      <c r="C565" s="12">
        <v>50.5</v>
      </c>
      <c r="D565" s="12">
        <f t="shared" si="8"/>
        <v>49.937917064208285</v>
      </c>
      <c r="E565">
        <f t="shared" si="9"/>
        <v>1</v>
      </c>
    </row>
    <row r="566" spans="1:5" x14ac:dyDescent="0.2">
      <c r="A566" s="13">
        <v>43009</v>
      </c>
      <c r="B566" s="26">
        <v>2.4719120000000001</v>
      </c>
      <c r="C566" s="12">
        <v>50.5</v>
      </c>
      <c r="D566" s="12">
        <f t="shared" si="8"/>
        <v>49.864845916844928</v>
      </c>
      <c r="E566">
        <f t="shared" si="9"/>
        <v>1</v>
      </c>
    </row>
    <row r="567" spans="1:5" x14ac:dyDescent="0.2">
      <c r="A567" s="13">
        <v>43040</v>
      </c>
      <c r="B567" s="26">
        <v>2.4761639999999998</v>
      </c>
      <c r="C567" s="12">
        <v>50.5</v>
      </c>
      <c r="D567" s="12">
        <f t="shared" si="8"/>
        <v>49.779219389345776</v>
      </c>
      <c r="E567">
        <f t="shared" si="9"/>
        <v>1</v>
      </c>
    </row>
    <row r="568" spans="1:5" x14ac:dyDescent="0.2">
      <c r="A568" s="19">
        <v>43070</v>
      </c>
      <c r="B568" s="26">
        <v>2.4805869999999999</v>
      </c>
      <c r="C568" s="12">
        <v>50.5</v>
      </c>
      <c r="D568" s="12">
        <f t="shared" si="8"/>
        <v>49.690460765939669</v>
      </c>
      <c r="E568">
        <f t="shared" si="9"/>
        <v>1</v>
      </c>
    </row>
    <row r="569" spans="1:5" x14ac:dyDescent="0.2">
      <c r="A569" s="13">
        <v>43101</v>
      </c>
      <c r="B569" s="26">
        <v>2.485579</v>
      </c>
      <c r="C569" s="12">
        <v>50.5</v>
      </c>
      <c r="D569" s="12">
        <f t="shared" ref="D569:D580" si="11">C569*$B$581/B569</f>
        <v>49.590663181496133</v>
      </c>
      <c r="E569">
        <f t="shared" si="9"/>
        <v>1</v>
      </c>
    </row>
    <row r="570" spans="1:5" x14ac:dyDescent="0.2">
      <c r="A570" s="13">
        <v>43132</v>
      </c>
      <c r="B570" s="26">
        <v>2.4900509999999998</v>
      </c>
      <c r="C570" s="12">
        <v>50.5</v>
      </c>
      <c r="D570" s="12">
        <f t="shared" si="11"/>
        <v>49.501600971225088</v>
      </c>
      <c r="E570">
        <f t="shared" si="9"/>
        <v>1</v>
      </c>
    </row>
    <row r="571" spans="1:5" x14ac:dyDescent="0.2">
      <c r="A571" s="13">
        <v>43160</v>
      </c>
      <c r="B571" s="26">
        <v>2.4943970000000002</v>
      </c>
      <c r="C571" s="12">
        <v>50.5</v>
      </c>
      <c r="D571" s="12">
        <f t="shared" si="11"/>
        <v>49.415354091590061</v>
      </c>
      <c r="E571">
        <f t="shared" si="9"/>
        <v>1</v>
      </c>
    </row>
    <row r="572" spans="1:5" x14ac:dyDescent="0.2">
      <c r="A572" s="13">
        <v>43191</v>
      </c>
      <c r="B572" s="26">
        <v>2.4982340000000001</v>
      </c>
      <c r="C572" s="12">
        <v>51.5</v>
      </c>
      <c r="D572" s="12">
        <f t="shared" si="11"/>
        <v>50.316476759182684</v>
      </c>
      <c r="E572">
        <f t="shared" si="9"/>
        <v>1</v>
      </c>
    </row>
    <row r="573" spans="1:5" x14ac:dyDescent="0.2">
      <c r="A573" s="13">
        <v>43221</v>
      </c>
      <c r="B573" s="26">
        <v>2.502621</v>
      </c>
      <c r="C573" s="12">
        <v>52.5</v>
      </c>
      <c r="D573" s="12">
        <f t="shared" si="11"/>
        <v>51.20358016655338</v>
      </c>
      <c r="E573">
        <f t="shared" si="9"/>
        <v>1</v>
      </c>
    </row>
    <row r="574" spans="1:5" x14ac:dyDescent="0.2">
      <c r="A574" s="13">
        <v>43252</v>
      </c>
      <c r="B574" s="26">
        <v>2.507174</v>
      </c>
      <c r="C574" s="12">
        <v>52.5</v>
      </c>
      <c r="D574" s="12">
        <f t="shared" si="11"/>
        <v>51.110595036483296</v>
      </c>
      <c r="E574">
        <f t="shared" si="9"/>
        <v>1</v>
      </c>
    </row>
    <row r="575" spans="1:5" x14ac:dyDescent="0.2">
      <c r="A575" s="13">
        <v>43282</v>
      </c>
      <c r="B575" s="26">
        <v>2.5119739999999999</v>
      </c>
      <c r="C575" s="12">
        <v>52.5</v>
      </c>
      <c r="D575" s="12">
        <f t="shared" si="11"/>
        <v>51.012930468229364</v>
      </c>
      <c r="E575">
        <f t="shared" si="9"/>
        <v>1</v>
      </c>
    </row>
    <row r="576" spans="1:5" x14ac:dyDescent="0.2">
      <c r="A576" s="13">
        <v>43313</v>
      </c>
      <c r="B576" s="26">
        <v>2.5167950000000001</v>
      </c>
      <c r="C576" s="12">
        <v>53.5</v>
      </c>
      <c r="D576" s="12">
        <f t="shared" si="11"/>
        <v>51.885027187355348</v>
      </c>
      <c r="E576">
        <f t="shared" si="9"/>
        <v>1</v>
      </c>
    </row>
    <row r="577" spans="1:5" x14ac:dyDescent="0.2">
      <c r="A577" s="13">
        <v>43344</v>
      </c>
      <c r="B577" s="26">
        <v>2.5217179999999999</v>
      </c>
      <c r="C577" s="12">
        <v>53.5</v>
      </c>
      <c r="D577" s="12">
        <f t="shared" si="11"/>
        <v>51.783735136125458</v>
      </c>
      <c r="E577">
        <f t="shared" si="9"/>
        <v>1</v>
      </c>
    </row>
    <row r="578" spans="1:5" x14ac:dyDescent="0.2">
      <c r="A578" s="13">
        <v>43374</v>
      </c>
      <c r="B578" s="26">
        <v>2.527237</v>
      </c>
      <c r="C578" s="12">
        <v>54.5</v>
      </c>
      <c r="D578" s="12">
        <f t="shared" si="11"/>
        <v>52.636455939826774</v>
      </c>
      <c r="E578">
        <f t="shared" si="9"/>
        <v>1</v>
      </c>
    </row>
    <row r="579" spans="1:5" x14ac:dyDescent="0.2">
      <c r="A579" s="13">
        <v>43405</v>
      </c>
      <c r="B579" s="26">
        <v>2.5319980000000002</v>
      </c>
      <c r="C579" s="12">
        <v>54.5</v>
      </c>
      <c r="D579" s="12">
        <f t="shared" si="11"/>
        <v>52.537481862149967</v>
      </c>
      <c r="E579">
        <f t="shared" si="9"/>
        <v>1</v>
      </c>
    </row>
    <row r="580" spans="1:5" x14ac:dyDescent="0.2">
      <c r="A580" s="19">
        <v>43435</v>
      </c>
      <c r="B580" s="26">
        <v>2.5364930000000001</v>
      </c>
      <c r="C580" s="12">
        <v>55.5</v>
      </c>
      <c r="D580" s="12">
        <f t="shared" si="11"/>
        <v>53.406660692538871</v>
      </c>
      <c r="E580">
        <f t="shared" si="9"/>
        <v>1</v>
      </c>
    </row>
    <row r="581" spans="1:5" x14ac:dyDescent="0.2">
      <c r="A581" s="15" t="str">
        <f>"Base CPI ("&amp;TEXT('Notes and Sources'!$G$7,"m/yyyy")&amp;")"</f>
        <v>Base CPI (2/2017)</v>
      </c>
      <c r="B581" s="28">
        <v>2.4408219999999998</v>
      </c>
      <c r="C581" s="16"/>
      <c r="D581" s="16"/>
      <c r="E581" s="20"/>
    </row>
    <row r="582" spans="1:5" x14ac:dyDescent="0.2">
      <c r="A582" s="42" t="str">
        <f>A1&amp;" "&amp;TEXT(C1,"Mmmm yyyy")</f>
        <v>EIA Short-Term Energy Outlook, February 2017</v>
      </c>
      <c r="B582" s="42"/>
      <c r="C582" s="42"/>
      <c r="D582" s="42"/>
      <c r="E582" s="42"/>
    </row>
    <row r="583" spans="1:5" x14ac:dyDescent="0.2">
      <c r="A583" s="37" t="s">
        <v>184</v>
      </c>
      <c r="B583" s="37"/>
      <c r="C583" s="37"/>
      <c r="D583" s="37"/>
      <c r="E583" s="37"/>
    </row>
    <row r="584" spans="1:5" x14ac:dyDescent="0.2">
      <c r="A584" s="37" t="str">
        <f>"Real Price ("&amp;TEXT($C$1,"mmm yyyy")&amp;" $)"</f>
        <v>Real Price (Feb 2017 $)</v>
      </c>
      <c r="B584" s="37"/>
      <c r="C584" s="37"/>
      <c r="D584" s="37"/>
      <c r="E584" s="37"/>
    </row>
    <row r="585" spans="1:5" x14ac:dyDescent="0.2">
      <c r="A585" s="38" t="s">
        <v>167</v>
      </c>
      <c r="B585" s="38"/>
      <c r="C585" s="38"/>
      <c r="D585" s="38"/>
      <c r="E585" s="38"/>
    </row>
  </sheetData>
  <mergeCells count="7">
    <mergeCell ref="A584:E584"/>
    <mergeCell ref="A585:E585"/>
    <mergeCell ref="C39:D39"/>
    <mergeCell ref="A1:B1"/>
    <mergeCell ref="C1:D1"/>
    <mergeCell ref="A582:E582"/>
    <mergeCell ref="A583:E583"/>
  </mergeCells>
  <phoneticPr fontId="3" type="noConversion"/>
  <conditionalFormatting sqref="B485:D494 B497:D506 B509:D515 B518:D518 B521:D530 B545:D556 B533:D542 B569:D580">
    <cfRule type="expression" dxfId="76" priority="4" stopIfTrue="1">
      <formula>$E485=1</formula>
    </cfRule>
  </conditionalFormatting>
  <conditionalFormatting sqref="B495:D496 B507:D508 B519:D520">
    <cfRule type="expression" dxfId="75" priority="5" stopIfTrue="1">
      <formula>#REF!=1</formula>
    </cfRule>
  </conditionalFormatting>
  <conditionalFormatting sqref="B516:D517">
    <cfRule type="expression" dxfId="74" priority="11" stopIfTrue="1">
      <formula>#REF!=1</formula>
    </cfRule>
  </conditionalFormatting>
  <conditionalFormatting sqref="B520:D520">
    <cfRule type="expression" dxfId="73" priority="12" stopIfTrue="1">
      <formula>#REF!=1</formula>
    </cfRule>
  </conditionalFormatting>
  <conditionalFormatting sqref="B531:D532">
    <cfRule type="expression" dxfId="72" priority="34" stopIfTrue="1">
      <formula>#REF!=1</formula>
    </cfRule>
  </conditionalFormatting>
  <conditionalFormatting sqref="B543:D544">
    <cfRule type="expression" dxfId="71" priority="61" stopIfTrue="1">
      <formula>#REF!=1</formula>
    </cfRule>
  </conditionalFormatting>
  <conditionalFormatting sqref="B557:D568">
    <cfRule type="expression" dxfId="70" priority="1" stopIfTrue="1">
      <formula>$E557=1</formula>
    </cfRule>
  </conditionalFormatting>
  <hyperlinks>
    <hyperlink ref="A3" location="Contents!B4" display="Return to Contents"/>
    <hyperlink ref="A5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C41*$B$84/B41</f>
        <v>2.6323150609053414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C42*$B$84/B42</f>
        <v>2.641483473177666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2.5066047873163542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3.0365955444456327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3.6908267020606433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3.6994309399685434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3.1801072718224619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2.9546227284841904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2.7613158634493864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3" si="2">C50*$B$84/B50</f>
        <v>2.6462923200354838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1.9697446646075962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1.9599624078681925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1.8762730183864855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1.9432259170914832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2.1066145001487597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1.9756112878149328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1.8907159537835541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1.8029504399075906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1.7718720454557633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1.7790920499601666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1.8686111227138793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1.8230135765958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1.5415128173348445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1.6693531102777812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2.1086172630580715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1.9649172707233482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1.8238649432723795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2.0670594171615466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2.3919082466472754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2.8385071036940395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3.1193301099170458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3.3030237713341926</v>
      </c>
    </row>
    <row r="73" spans="1:5" x14ac:dyDescent="0.2">
      <c r="A73" s="14">
        <v>2008</v>
      </c>
      <c r="B73" s="26">
        <v>2.1525425</v>
      </c>
      <c r="C73" s="12">
        <v>3.2565132109000001</v>
      </c>
      <c r="D73" s="12">
        <f t="shared" si="2"/>
        <v>3.6926421143626014</v>
      </c>
    </row>
    <row r="74" spans="1:5" x14ac:dyDescent="0.2">
      <c r="A74" s="14">
        <v>2009</v>
      </c>
      <c r="B74" s="26">
        <v>2.1456466666999998</v>
      </c>
      <c r="C74" s="12">
        <v>2.3493406569999999</v>
      </c>
      <c r="D74" s="12">
        <f t="shared" si="2"/>
        <v>2.6725380511598535</v>
      </c>
    </row>
    <row r="75" spans="1:5" x14ac:dyDescent="0.2">
      <c r="A75" s="14">
        <v>2010</v>
      </c>
      <c r="B75" s="26">
        <v>2.1807616667</v>
      </c>
      <c r="C75" s="12">
        <v>2.7814366508999999</v>
      </c>
      <c r="D75" s="12">
        <f t="shared" si="2"/>
        <v>3.1131287168103809</v>
      </c>
    </row>
    <row r="76" spans="1:5" x14ac:dyDescent="0.2">
      <c r="A76" s="14">
        <v>2011</v>
      </c>
      <c r="B76" s="26">
        <v>2.2492299999999998</v>
      </c>
      <c r="C76" s="12">
        <v>3.5262977795000001</v>
      </c>
      <c r="D76" s="12">
        <f t="shared" si="2"/>
        <v>3.8266718827130837</v>
      </c>
    </row>
    <row r="77" spans="1:5" x14ac:dyDescent="0.2">
      <c r="A77" s="14">
        <v>2012</v>
      </c>
      <c r="B77" s="26">
        <v>2.2959633333</v>
      </c>
      <c r="C77" s="12">
        <v>3.6269416270999999</v>
      </c>
      <c r="D77" s="12">
        <f t="shared" si="2"/>
        <v>3.8557753896781164</v>
      </c>
    </row>
    <row r="78" spans="1:5" x14ac:dyDescent="0.2">
      <c r="A78" s="14">
        <v>2013</v>
      </c>
      <c r="B78" s="26">
        <v>2.3296358332999998</v>
      </c>
      <c r="C78" s="12">
        <v>3.5055298588000001</v>
      </c>
      <c r="D78" s="12">
        <f t="shared" si="2"/>
        <v>3.672837736572574</v>
      </c>
    </row>
    <row r="79" spans="1:5" x14ac:dyDescent="0.2">
      <c r="A79" s="14">
        <v>2014</v>
      </c>
      <c r="B79" s="26">
        <v>2.3671466667000001</v>
      </c>
      <c r="C79" s="12">
        <v>3.3638242365000002</v>
      </c>
      <c r="D79" s="12">
        <f t="shared" si="2"/>
        <v>3.4685202721420385</v>
      </c>
    </row>
    <row r="80" spans="1:5" x14ac:dyDescent="0.2">
      <c r="A80" s="14">
        <v>2015</v>
      </c>
      <c r="B80" s="26">
        <v>2.3699516667</v>
      </c>
      <c r="C80" s="12">
        <v>2.4282992426000001</v>
      </c>
      <c r="D80" s="12">
        <f t="shared" ref="D80" si="3">C80*$B$84/B80</f>
        <v>2.5009143845428858</v>
      </c>
      <c r="E80" s="10" t="s">
        <v>182</v>
      </c>
    </row>
    <row r="81" spans="1:5" x14ac:dyDescent="0.2">
      <c r="A81" s="14">
        <v>2016</v>
      </c>
      <c r="B81" s="26">
        <v>2.3999369352</v>
      </c>
      <c r="C81" s="12">
        <v>2.1489465555999998</v>
      </c>
      <c r="D81" s="12">
        <f t="shared" si="2"/>
        <v>2.1855557755710739</v>
      </c>
      <c r="E81" s="10" t="s">
        <v>183</v>
      </c>
    </row>
    <row r="82" spans="1:5" x14ac:dyDescent="0.2">
      <c r="A82" s="14">
        <v>2017</v>
      </c>
      <c r="B82" s="27">
        <v>2.4577082005999999</v>
      </c>
      <c r="C82" s="21">
        <v>2.3949615440000001</v>
      </c>
      <c r="D82" s="21">
        <f t="shared" ref="D82" si="4">C82*$B$84/B82</f>
        <v>2.3785064574883479</v>
      </c>
      <c r="E82" s="14">
        <v>1</v>
      </c>
    </row>
    <row r="83" spans="1:5" x14ac:dyDescent="0.2">
      <c r="A83" s="14">
        <v>2018</v>
      </c>
      <c r="B83" s="27">
        <v>2.5103559167</v>
      </c>
      <c r="C83" s="21">
        <v>2.4382154438999999</v>
      </c>
      <c r="D83" s="21">
        <f t="shared" si="2"/>
        <v>2.3706797337463317</v>
      </c>
      <c r="E83" s="14">
        <v>1</v>
      </c>
    </row>
    <row r="84" spans="1:5" x14ac:dyDescent="0.2">
      <c r="A84" s="15" t="str">
        <f>"Base CPI ("&amp;TEXT('Notes and Sources'!$G$7,"m/yyyy")&amp;")"</f>
        <v>Base CPI (2/2017)</v>
      </c>
      <c r="B84" s="28">
        <v>2.4408219999999998</v>
      </c>
      <c r="C84" s="16"/>
      <c r="D84" s="16"/>
      <c r="E84" s="20"/>
    </row>
    <row r="85" spans="1:5" x14ac:dyDescent="0.2">
      <c r="A85" s="42" t="str">
        <f>A1&amp;" "&amp;TEXT(C1,"Mmmm yyyy")</f>
        <v>EIA Short-Term Energy Outlook, February 2017</v>
      </c>
      <c r="B85" s="42"/>
      <c r="C85" s="42"/>
      <c r="D85" s="42"/>
      <c r="E85" s="42"/>
    </row>
    <row r="86" spans="1:5" x14ac:dyDescent="0.2">
      <c r="A86" s="37" t="s">
        <v>184</v>
      </c>
      <c r="B86" s="37"/>
      <c r="C86" s="37"/>
      <c r="D86" s="37"/>
      <c r="E86" s="37"/>
    </row>
    <row r="87" spans="1:5" x14ac:dyDescent="0.2">
      <c r="A87" s="34" t="str">
        <f>"Real Price ("&amp;TEXT($C$1,"mmm yyyy")&amp;" $)"</f>
        <v>Real Price (Feb 2017 $)</v>
      </c>
      <c r="B87" s="34"/>
      <c r="C87" s="34"/>
      <c r="D87" s="34"/>
      <c r="E87" s="34"/>
    </row>
    <row r="88" spans="1:5" x14ac:dyDescent="0.2">
      <c r="A88" s="38" t="s">
        <v>167</v>
      </c>
      <c r="B88" s="38"/>
      <c r="C88" s="38"/>
      <c r="D88" s="38"/>
      <c r="E88" s="38"/>
    </row>
  </sheetData>
  <mergeCells count="6">
    <mergeCell ref="A88:E88"/>
    <mergeCell ref="C39:D39"/>
    <mergeCell ref="C1:D1"/>
    <mergeCell ref="A1:B1"/>
    <mergeCell ref="A85:E85"/>
    <mergeCell ref="A86:E86"/>
  </mergeCells>
  <phoneticPr fontId="3" type="noConversion"/>
  <hyperlinks>
    <hyperlink ref="A3" location="Contents!B4" display="Return to Contents"/>
    <hyperlink ref="A8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 t="shared" ref="D41:D72" si="0">C41*$B$213/B41</f>
        <v>2.617669339020039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si="0"/>
        <v>2.6089241600941389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2.670402195379983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2.6366060696864611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si="0"/>
        <v>2.6213092680342842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0"/>
        <v>2.6680670466395968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0"/>
        <v>2.6647237741366139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0"/>
        <v>2.6181377331050073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2.5066834769460575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2.4832016266284778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2.5203100892122787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2.519289985365563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2.5898806592431836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2.9029172255841829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3.2620073246941681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3.353033895562004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3.6962124160827403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3.7831610104727766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3.710118837559802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3.5735037212107881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3.7879460860094278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3.8088243225927472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3.6455102155413273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3.5617997649945927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3.3095255239591537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3.1212527114920223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3.2137237366558988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3.0843849316483216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2.8572300072587513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3.0074935027403411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3.0416777833191144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2.8986198785516071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ref="D73:D104" si="1">C73*$B$213/B73</f>
        <v>2.7869362372203192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1"/>
        <v>2.8324932320006311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1"/>
        <v>2.7326725753479013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1"/>
        <v>2.6933459567347207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1"/>
        <v>2.5388202681409395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1"/>
        <v>2.7226384482644228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1"/>
        <v>2.7025935633991014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1"/>
        <v>2.6091782046483325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1"/>
        <v>2.3468963438962214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1"/>
        <v>1.9955804888888766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1"/>
        <v>1.8434985785927129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1"/>
        <v>1.7292683951329133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1"/>
        <v>1.8581156029357819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1"/>
        <v>1.9725708982180334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1"/>
        <v>2.0282833267178551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1"/>
        <v>1.9659745235351138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1"/>
        <v>1.8360337846524828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1"/>
        <v>1.9020929146695618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1"/>
        <v>1.929017194094095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1"/>
        <v>1.8324792040775957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1"/>
        <v>1.7784936393350081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1"/>
        <v>2.1124351029510944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1"/>
        <v>2.0067590147517684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1"/>
        <v>1.8616779393840686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1"/>
        <v>1.8912798066579402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1"/>
        <v>1.9527250308696806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1"/>
        <v>2.1353592527472318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1"/>
        <v>2.4254851104732151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1"/>
        <v>1.9991273684181017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1"/>
        <v>1.999795234417149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1"/>
        <v>1.9769914633775272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1"/>
        <v>1.9271980982223886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ref="D105:D136" si="2">C105*$B$213/B105</f>
        <v>1.7842383674410605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2"/>
        <v>1.9245731638807282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2"/>
        <v>1.9533134838888746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2"/>
        <v>1.8913915506095349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2"/>
        <v>1.8015173870503625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si="2"/>
        <v>1.8498330269013503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1.7925831895392423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1.7671605030632738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1.672181844353241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1.7392107393173803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1.8599510302229818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1.8028601585178534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1.7398371690015739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1.8639133780304942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1.8034202025979438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1.7050066536680459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1.7415362540593129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1.9595982839841308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1.8810101468841547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1.8821769060533589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1.8703279118656411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1.8290238961384424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1.8350496265639193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1.760910174511277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1.5822445414735415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1.5812001824470017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1.539964676112985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1.4664089051758946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1.405116626550406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1.6547424777335937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1.7657556954067495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1.8206329423660068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ref="D137:D168" si="3">C137*$B$213/B137</f>
        <v>2.0050386947961729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3"/>
        <v>2.177177782860777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3"/>
        <v>2.1457494375119728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3"/>
        <v>2.0965902390948328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3"/>
        <v>1.9905887542769829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3"/>
        <v>2.2383908320270307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3"/>
        <v>1.9958091123486805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3"/>
        <v>1.6379187081995352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3"/>
        <v>1.58887636298582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3"/>
        <v>1.8908037502513193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3"/>
        <v>1.8903138354721443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3"/>
        <v>1.905006666222016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3"/>
        <v>2.1136752022971952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3"/>
        <v>2.0338192525445513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3"/>
        <v>2.1207197771952719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3"/>
        <v>2.0018016908131435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3"/>
        <v>2.1608519472818521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3"/>
        <v>2.4879838337462843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3"/>
        <v>2.4318750417601551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3"/>
        <v>2.4728115901362289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3"/>
        <v>2.4639998641831276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3"/>
        <v>2.7547062945607741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3"/>
        <v>3.164094235331071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3"/>
        <v>2.934013989952311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3"/>
        <v>2.8666402943852849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3"/>
        <v>3.4513304839689014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3"/>
        <v>3.4064841493853342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3"/>
        <v>2.7295960966065151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3"/>
        <v>2.8249527369482945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3"/>
        <v>3.5655941243079656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3"/>
        <v>3.3483084176357165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3"/>
        <v>3.4392430543424126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ref="D169:D200" si="4">C169*$B$213/B169</f>
        <v>3.5649757304283716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4"/>
        <v>4.2572649368645381</v>
      </c>
    </row>
    <row r="171" spans="1:4" x14ac:dyDescent="0.2">
      <c r="A171" s="14" t="s">
        <v>153</v>
      </c>
      <c r="B171" s="26">
        <v>2.1886100000000002</v>
      </c>
      <c r="C171" s="12">
        <v>3.8526364698000002</v>
      </c>
      <c r="D171" s="12">
        <f t="shared" si="4"/>
        <v>4.2966082826497987</v>
      </c>
    </row>
    <row r="172" spans="1:4" x14ac:dyDescent="0.2">
      <c r="A172" s="14" t="s">
        <v>154</v>
      </c>
      <c r="B172" s="26">
        <v>2.1384866667</v>
      </c>
      <c r="C172" s="12">
        <v>2.2995668805</v>
      </c>
      <c r="D172" s="12">
        <f t="shared" si="4"/>
        <v>2.6246754397852756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4"/>
        <v>2.1719089033626711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si="4"/>
        <v>2.6477937176494182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4"/>
        <v>2.9084055245475979</v>
      </c>
    </row>
    <row r="176" spans="1:4" x14ac:dyDescent="0.2">
      <c r="A176" s="14" t="s">
        <v>158</v>
      </c>
      <c r="B176" s="26">
        <v>2.1703000000000001</v>
      </c>
      <c r="C176" s="12">
        <v>2.6026261226999998</v>
      </c>
      <c r="D176" s="12">
        <f t="shared" si="4"/>
        <v>2.9270363996041366</v>
      </c>
    </row>
    <row r="177" spans="1:4" x14ac:dyDescent="0.2">
      <c r="A177" s="14" t="s">
        <v>159</v>
      </c>
      <c r="B177" s="26">
        <v>2.17374</v>
      </c>
      <c r="C177" s="12">
        <v>2.7129046615000001</v>
      </c>
      <c r="D177" s="12">
        <f t="shared" si="4"/>
        <v>3.0462324756832708</v>
      </c>
    </row>
    <row r="178" spans="1:4" x14ac:dyDescent="0.2">
      <c r="A178" s="14" t="s">
        <v>160</v>
      </c>
      <c r="B178" s="26">
        <v>2.1729733332999999</v>
      </c>
      <c r="C178" s="12">
        <v>2.8051776704</v>
      </c>
      <c r="D178" s="12">
        <f t="shared" si="4"/>
        <v>3.1509541635390987</v>
      </c>
    </row>
    <row r="179" spans="1:4" x14ac:dyDescent="0.2">
      <c r="A179" s="14" t="s">
        <v>161</v>
      </c>
      <c r="B179" s="26">
        <v>2.1793433332999999</v>
      </c>
      <c r="C179" s="12">
        <v>2.7214542928999998</v>
      </c>
      <c r="D179" s="12">
        <f t="shared" si="4"/>
        <v>3.0479756946081755</v>
      </c>
    </row>
    <row r="180" spans="1:4" x14ac:dyDescent="0.2">
      <c r="A180" s="14" t="s">
        <v>162</v>
      </c>
      <c r="B180" s="26">
        <v>2.19699</v>
      </c>
      <c r="C180" s="12">
        <v>2.8841960362000001</v>
      </c>
      <c r="D180" s="12">
        <f t="shared" si="4"/>
        <v>3.2042973056180304</v>
      </c>
    </row>
    <row r="181" spans="1:4" x14ac:dyDescent="0.2">
      <c r="A181" s="14" t="s">
        <v>163</v>
      </c>
      <c r="B181" s="26">
        <v>2.2204366667</v>
      </c>
      <c r="C181" s="12">
        <v>3.2955668091999999</v>
      </c>
      <c r="D181" s="12">
        <f t="shared" si="4"/>
        <v>3.6226621956842147</v>
      </c>
    </row>
    <row r="182" spans="1:4" x14ac:dyDescent="0.2">
      <c r="A182" s="14" t="s">
        <v>164</v>
      </c>
      <c r="B182" s="26">
        <v>2.2456833333000001</v>
      </c>
      <c r="C182" s="12">
        <v>3.7953720376</v>
      </c>
      <c r="D182" s="12">
        <f t="shared" si="4"/>
        <v>4.1251709135436476</v>
      </c>
    </row>
    <row r="183" spans="1:4" x14ac:dyDescent="0.2">
      <c r="A183" s="14" t="s">
        <v>165</v>
      </c>
      <c r="B183" s="26">
        <v>2.2603266667000002</v>
      </c>
      <c r="C183" s="12">
        <v>3.6340926434999998</v>
      </c>
      <c r="D183" s="12">
        <f t="shared" si="4"/>
        <v>3.9242882035467495</v>
      </c>
    </row>
    <row r="184" spans="1:4" x14ac:dyDescent="0.2">
      <c r="A184" s="14" t="s">
        <v>166</v>
      </c>
      <c r="B184" s="26">
        <v>2.2704733333</v>
      </c>
      <c r="C184" s="12">
        <v>3.3654264450000002</v>
      </c>
      <c r="D184" s="12">
        <f t="shared" si="4"/>
        <v>3.6179270577023823</v>
      </c>
    </row>
    <row r="185" spans="1:4" x14ac:dyDescent="0.2">
      <c r="A185" s="14" t="s">
        <v>213</v>
      </c>
      <c r="B185" s="26">
        <v>2.2837700000000001</v>
      </c>
      <c r="C185" s="12">
        <v>3.6077270893</v>
      </c>
      <c r="D185" s="12">
        <f t="shared" si="4"/>
        <v>3.8558259586383055</v>
      </c>
    </row>
    <row r="186" spans="1:4" x14ac:dyDescent="0.2">
      <c r="A186" s="14" t="s">
        <v>214</v>
      </c>
      <c r="B186" s="26">
        <v>2.2883800000000001</v>
      </c>
      <c r="C186" s="12">
        <v>3.7222214159</v>
      </c>
      <c r="D186" s="12">
        <f t="shared" si="4"/>
        <v>3.9701797432244077</v>
      </c>
    </row>
    <row r="187" spans="1:4" x14ac:dyDescent="0.2">
      <c r="A187" s="14" t="s">
        <v>215</v>
      </c>
      <c r="B187" s="26">
        <v>2.2976866667000002</v>
      </c>
      <c r="C187" s="12">
        <v>3.6668312692999998</v>
      </c>
      <c r="D187" s="12">
        <f t="shared" si="4"/>
        <v>3.8952580271746604</v>
      </c>
    </row>
    <row r="188" spans="1:4" x14ac:dyDescent="0.2">
      <c r="A188" s="14" t="s">
        <v>216</v>
      </c>
      <c r="B188" s="26">
        <v>2.3140166667000002</v>
      </c>
      <c r="C188" s="12">
        <v>3.5059407180000002</v>
      </c>
      <c r="D188" s="12">
        <f t="shared" si="4"/>
        <v>3.6980620573462848</v>
      </c>
    </row>
    <row r="189" spans="1:4" x14ac:dyDescent="0.2">
      <c r="A189" s="14" t="s">
        <v>243</v>
      </c>
      <c r="B189" s="26">
        <v>2.3231966666999999</v>
      </c>
      <c r="C189" s="12">
        <v>3.5652553719000002</v>
      </c>
      <c r="D189" s="12">
        <f t="shared" si="4"/>
        <v>3.7457671457977484</v>
      </c>
    </row>
    <row r="190" spans="1:4" x14ac:dyDescent="0.2">
      <c r="A190" s="14" t="s">
        <v>244</v>
      </c>
      <c r="B190" s="26">
        <v>2.32036</v>
      </c>
      <c r="C190" s="12">
        <v>3.6040271452999999</v>
      </c>
      <c r="D190" s="12">
        <f t="shared" si="4"/>
        <v>3.7911310076218503</v>
      </c>
    </row>
    <row r="191" spans="1:4" x14ac:dyDescent="0.2">
      <c r="A191" s="14" t="s">
        <v>245</v>
      </c>
      <c r="B191" s="26">
        <v>2.3321333332999998</v>
      </c>
      <c r="C191" s="12">
        <v>3.5663142494</v>
      </c>
      <c r="D191" s="12">
        <f t="shared" si="4"/>
        <v>3.7325217021497163</v>
      </c>
    </row>
    <row r="192" spans="1:4" x14ac:dyDescent="0.2">
      <c r="A192" s="14" t="s">
        <v>246</v>
      </c>
      <c r="B192" s="26">
        <v>2.3428533332999999</v>
      </c>
      <c r="C192" s="12">
        <v>3.2882789810999999</v>
      </c>
      <c r="D192" s="12">
        <f t="shared" si="4"/>
        <v>3.4257815310621189</v>
      </c>
    </row>
    <row r="193" spans="1:5" x14ac:dyDescent="0.2">
      <c r="A193" s="14" t="s">
        <v>247</v>
      </c>
      <c r="B193" s="26">
        <v>2.3565133333000001</v>
      </c>
      <c r="C193" s="12">
        <v>3.4037443368</v>
      </c>
      <c r="D193" s="12">
        <f t="shared" si="4"/>
        <v>3.525519648981843</v>
      </c>
    </row>
    <row r="194" spans="1:5" x14ac:dyDescent="0.2">
      <c r="A194" s="14" t="s">
        <v>248</v>
      </c>
      <c r="B194" s="26">
        <v>2.3677133332999998</v>
      </c>
      <c r="C194" s="12">
        <v>3.6750536235000002</v>
      </c>
      <c r="D194" s="12">
        <f t="shared" si="4"/>
        <v>3.7885294681837056</v>
      </c>
    </row>
    <row r="195" spans="1:5" x14ac:dyDescent="0.2">
      <c r="A195" s="14" t="s">
        <v>249</v>
      </c>
      <c r="B195" s="26">
        <v>2.3731066667</v>
      </c>
      <c r="C195" s="12">
        <v>3.5037805551000001</v>
      </c>
      <c r="D195" s="12">
        <f t="shared" si="4"/>
        <v>3.6037590648854803</v>
      </c>
    </row>
    <row r="196" spans="1:5" x14ac:dyDescent="0.2">
      <c r="A196" s="14" t="s">
        <v>250</v>
      </c>
      <c r="B196" s="26">
        <v>2.3712533332999999</v>
      </c>
      <c r="C196" s="12">
        <v>2.8769790371999999</v>
      </c>
      <c r="D196" s="12">
        <f t="shared" si="4"/>
        <v>2.9613848629846764</v>
      </c>
    </row>
    <row r="197" spans="1:5" x14ac:dyDescent="0.2">
      <c r="A197" s="14" t="s">
        <v>251</v>
      </c>
      <c r="B197" s="26">
        <v>2.3540933332999998</v>
      </c>
      <c r="C197" s="12">
        <v>2.2696942552000001</v>
      </c>
      <c r="D197" s="12">
        <f t="shared" si="4"/>
        <v>2.3533135211762568</v>
      </c>
    </row>
    <row r="198" spans="1:5" x14ac:dyDescent="0.2">
      <c r="A198" s="14" t="s">
        <v>252</v>
      </c>
      <c r="B198" s="26">
        <v>2.3683200000000002</v>
      </c>
      <c r="C198" s="12">
        <v>2.6648191183000001</v>
      </c>
      <c r="D198" s="12">
        <f t="shared" si="4"/>
        <v>2.7463979234086788</v>
      </c>
    </row>
    <row r="199" spans="1:5" x14ac:dyDescent="0.2">
      <c r="A199" s="14" t="s">
        <v>253</v>
      </c>
      <c r="B199" s="26">
        <v>2.37642</v>
      </c>
      <c r="C199" s="12">
        <v>2.6023207819</v>
      </c>
      <c r="D199" s="12">
        <f t="shared" si="4"/>
        <v>2.6728447898598402</v>
      </c>
    </row>
    <row r="200" spans="1:5" x14ac:dyDescent="0.2">
      <c r="A200" s="14" t="s">
        <v>254</v>
      </c>
      <c r="B200" s="26">
        <v>2.3809733333</v>
      </c>
      <c r="C200" s="12">
        <v>2.1623371404</v>
      </c>
      <c r="D200" s="12">
        <f t="shared" si="4"/>
        <v>2.2166901199142499</v>
      </c>
    </row>
    <row r="201" spans="1:5" x14ac:dyDescent="0.2">
      <c r="A201" s="14" t="s">
        <v>259</v>
      </c>
      <c r="B201" s="26">
        <v>2.3791133332999999</v>
      </c>
      <c r="C201" s="12">
        <v>1.8959511159</v>
      </c>
      <c r="D201" s="12">
        <f t="shared" ref="D201:D204" si="5">C201*$B$213/B201</f>
        <v>1.9451276783835885</v>
      </c>
    </row>
    <row r="202" spans="1:5" x14ac:dyDescent="0.2">
      <c r="A202" s="14" t="s">
        <v>260</v>
      </c>
      <c r="B202" s="26">
        <v>2.3940000000000001</v>
      </c>
      <c r="C202" s="12">
        <v>2.2510171046999998</v>
      </c>
      <c r="D202" s="12">
        <f t="shared" si="5"/>
        <v>2.2950426363943452</v>
      </c>
    </row>
    <row r="203" spans="1:5" x14ac:dyDescent="0.2">
      <c r="A203" s="14" t="s">
        <v>261</v>
      </c>
      <c r="B203" s="26">
        <v>2.4037099999999998</v>
      </c>
      <c r="C203" s="12">
        <v>2.2116043582999998</v>
      </c>
      <c r="D203" s="12">
        <f t="shared" si="5"/>
        <v>2.2457503496821674</v>
      </c>
      <c r="E203" s="10" t="s">
        <v>182</v>
      </c>
    </row>
    <row r="204" spans="1:5" x14ac:dyDescent="0.2">
      <c r="A204" s="14" t="s">
        <v>262</v>
      </c>
      <c r="B204" s="26">
        <v>2.4229244074</v>
      </c>
      <c r="C204" s="12">
        <v>2.2284788857</v>
      </c>
      <c r="D204" s="12">
        <f t="shared" si="5"/>
        <v>2.2449401533698237</v>
      </c>
      <c r="E204" s="10" t="s">
        <v>183</v>
      </c>
    </row>
    <row r="205" spans="1:5" x14ac:dyDescent="0.2">
      <c r="A205" s="14" t="s">
        <v>263</v>
      </c>
      <c r="B205" s="26">
        <v>2.4404431357999998</v>
      </c>
      <c r="C205" s="12">
        <v>2.3155588388999999</v>
      </c>
      <c r="D205" s="12">
        <f t="shared" ref="D205:D208" si="6">C205*$B$213/B205</f>
        <v>2.3159183155598666</v>
      </c>
      <c r="E205">
        <f>MAX('Gasoline-M'!E533:E535)</f>
        <v>1</v>
      </c>
    </row>
    <row r="206" spans="1:5" x14ac:dyDescent="0.2">
      <c r="A206" s="14" t="s">
        <v>264</v>
      </c>
      <c r="B206" s="26">
        <v>2.4501843333000002</v>
      </c>
      <c r="C206" s="12">
        <v>2.4661686835999999</v>
      </c>
      <c r="D206" s="12">
        <f t="shared" si="6"/>
        <v>2.4567452729299997</v>
      </c>
      <c r="E206">
        <f>MAX('Gasoline-M'!E536:E538)</f>
        <v>1</v>
      </c>
    </row>
    <row r="207" spans="1:5" x14ac:dyDescent="0.2">
      <c r="A207" s="14" t="s">
        <v>265</v>
      </c>
      <c r="B207" s="26">
        <v>2.4639843333</v>
      </c>
      <c r="C207" s="12">
        <v>2.4801428386</v>
      </c>
      <c r="D207" s="12">
        <f t="shared" si="6"/>
        <v>2.4568286095755303</v>
      </c>
      <c r="E207">
        <f>MAX('Gasoline-M'!E539:E541)</f>
        <v>1</v>
      </c>
    </row>
    <row r="208" spans="1:5" x14ac:dyDescent="0.2">
      <c r="A208" s="14" t="s">
        <v>266</v>
      </c>
      <c r="B208" s="26">
        <v>2.4762209999999998</v>
      </c>
      <c r="C208" s="12">
        <v>2.308691772</v>
      </c>
      <c r="D208" s="12">
        <f t="shared" si="6"/>
        <v>2.275687698439107</v>
      </c>
      <c r="E208">
        <f>MAX('Gasoline-M'!E542:E544)</f>
        <v>1</v>
      </c>
    </row>
    <row r="209" spans="1:5" x14ac:dyDescent="0.2">
      <c r="A209" s="14" t="s">
        <v>267</v>
      </c>
      <c r="B209" s="26">
        <v>2.4900090000000001</v>
      </c>
      <c r="C209" s="12">
        <v>2.2671932200999998</v>
      </c>
      <c r="D209" s="12">
        <f t="shared" ref="D209:D212" si="7">C209*$B$213/B209</f>
        <v>2.2224076659445493</v>
      </c>
      <c r="E209">
        <f>MAX('Gasoline-M'!E545:E547)</f>
        <v>1</v>
      </c>
    </row>
    <row r="210" spans="1:5" x14ac:dyDescent="0.2">
      <c r="A210" s="14" t="s">
        <v>268</v>
      </c>
      <c r="B210" s="26">
        <v>2.5026763333000002</v>
      </c>
      <c r="C210" s="12">
        <v>2.529436236</v>
      </c>
      <c r="D210" s="12">
        <f t="shared" si="7"/>
        <v>2.4669205243512868</v>
      </c>
      <c r="E210">
        <f>MAX('Gasoline-M'!E548:E550)</f>
        <v>1</v>
      </c>
    </row>
    <row r="211" spans="1:5" x14ac:dyDescent="0.2">
      <c r="A211" s="14" t="s">
        <v>269</v>
      </c>
      <c r="B211" s="26">
        <v>2.516829</v>
      </c>
      <c r="C211" s="12">
        <v>2.5424823902</v>
      </c>
      <c r="D211" s="12">
        <f t="shared" si="7"/>
        <v>2.4657006704121511</v>
      </c>
      <c r="E211">
        <f>MAX('Gasoline-M'!E551:E553)</f>
        <v>1</v>
      </c>
    </row>
    <row r="212" spans="1:5" x14ac:dyDescent="0.2">
      <c r="A212" s="14" t="s">
        <v>270</v>
      </c>
      <c r="B212" s="26">
        <v>2.5319093332999998</v>
      </c>
      <c r="C212" s="12">
        <v>2.4005930827999999</v>
      </c>
      <c r="D212" s="12">
        <f t="shared" si="7"/>
        <v>2.3142299498967853</v>
      </c>
      <c r="E212">
        <f>MAX('Gasoline-M'!E554:E556)</f>
        <v>1</v>
      </c>
    </row>
    <row r="213" spans="1:5" x14ac:dyDescent="0.2">
      <c r="A213" s="15" t="str">
        <f>"Base CPI ("&amp;TEXT('Notes and Sources'!$G$7,"m/yyyy")&amp;")"</f>
        <v>Base CPI (2/2017)</v>
      </c>
      <c r="B213" s="28">
        <v>2.4408219999999998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February 2017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4" t="str">
        <f>"Real Price ("&amp;TEXT($C$1,"mmm yyyy")&amp;" $)"</f>
        <v>Real Price (Feb 2017 $)</v>
      </c>
      <c r="B216" s="34"/>
      <c r="C216" s="34"/>
      <c r="D216" s="34"/>
      <c r="E216" s="34"/>
    </row>
    <row r="217" spans="1:5" x14ac:dyDescent="0.2">
      <c r="A217" s="38" t="s">
        <v>167</v>
      </c>
      <c r="B217" s="38"/>
      <c r="C217" s="38"/>
      <c r="D217" s="38"/>
      <c r="E217" s="38"/>
    </row>
  </sheetData>
  <mergeCells count="6">
    <mergeCell ref="A217:E217"/>
    <mergeCell ref="C39:D39"/>
    <mergeCell ref="A1:B1"/>
    <mergeCell ref="C1:D1"/>
    <mergeCell ref="A214:E214"/>
    <mergeCell ref="A215:E215"/>
  </mergeCells>
  <phoneticPr fontId="3" type="noConversion"/>
  <conditionalFormatting sqref="B181:D182 B185:D186 B189:D190 B193:D194 B197:D198 B209:D212 B201:D202">
    <cfRule type="expression" dxfId="69" priority="2" stopIfTrue="1">
      <formula>$E181=1</formula>
    </cfRule>
  </conditionalFormatting>
  <conditionalFormatting sqref="B183:D184 B187:D188">
    <cfRule type="expression" dxfId="68" priority="3" stopIfTrue="1">
      <formula>#REF!=1</formula>
    </cfRule>
  </conditionalFormatting>
  <conditionalFormatting sqref="B191:D192">
    <cfRule type="expression" dxfId="67" priority="7" stopIfTrue="1">
      <formula>#REF!=1</formula>
    </cfRule>
  </conditionalFormatting>
  <conditionalFormatting sqref="B195:D196">
    <cfRule type="expression" dxfId="66" priority="28" stopIfTrue="1">
      <formula>#REF!=1</formula>
    </cfRule>
  </conditionalFormatting>
  <conditionalFormatting sqref="B199:D200">
    <cfRule type="expression" dxfId="65" priority="51" stopIfTrue="1">
      <formula>#REF!=1</formula>
    </cfRule>
  </conditionalFormatting>
  <conditionalFormatting sqref="B205:D208">
    <cfRule type="expression" dxfId="64" priority="1" stopIfTrue="1">
      <formula>$E205=1</formula>
    </cfRule>
  </conditionalFormatting>
  <conditionalFormatting sqref="B203:D204">
    <cfRule type="expression" dxfId="63" priority="77" stopIfTrue="1">
      <formula>#REF!=1</formula>
    </cfRule>
  </conditionalFormatting>
  <hyperlinks>
    <hyperlink ref="A3" location="Contents!B4" display="Return to Contents"/>
    <hyperlink ref="A21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C41*$B$557/B41</f>
        <v>2.6464109498207882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2.619844722719141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2.5890147642857135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2.5756980819964346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2.5966191489361705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2.651757234567901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2.6677756245614037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2.6751068342059336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2.6696490625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2.6516011018998271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2.642473387263339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2.6163605684931506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2.6071471788756386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2.6219285227655984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2.6333029295302013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2.64829187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2.67192973089701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2.6828869917355371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2.6776780822368424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2.6645307266775777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2.651855549755302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2.6349782954545455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2.6140416258064514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2.605371797752809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2.5225720191387557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2.5066854507936505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2.4908704006309148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2.4790195273865416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2.4786642015503872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2.4896384399999998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2.5116244702290076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2.5260100212443093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2.5252414075187963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2.5099361847988071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2.5131426518518514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2.5342849926362292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2.5512825576642331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2.5748555780346822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2.6363671101573676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2.77271847592068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2.8852293669467786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3.0459565401662054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3.1730685999999997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3.2720924504748981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3.3462882258064512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3.3366556063829784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3.3432838184210523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3.3803321586475938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3.5391918999999996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3.7292052582278479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3.8151175330836447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3.8135958071693445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3.7822284602203182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3.7544280218181814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3.7557926900726391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3.7169729254807686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3.6568691942789031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3.6021576151121608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3.5642844626168224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3.5538820324074072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3.6332419220183487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3.833200004545454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3.9036622731376971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3.8680591066217724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C105*$B$557/B105</f>
        <v>3.8095326644370116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3.7515838696132593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3.6865748677595622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3.642701813449023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3.6074877250268518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3.5828340064239823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3.5623510852878462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3.540618522848034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3.3937768266101696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3.32740484219641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3.216549769102429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3.0762578916210521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3.0747994264650682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3.2122224044536081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3.2442404661128204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3.2217101602251796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3.1728687374002043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3.1290044230173288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3.093741885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3.0317407591197538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2.9539181875383047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2.8499336548163265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2.7772623168603467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2.9332850136437245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3.0265454648185486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3.0562332773038228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3.0645278381162324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3.0520028534465533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3.0074622308366528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2.9485275047023811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2.8976733818595446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2.8514289198816565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2.800227660607248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2.7755904910721245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2.7841026218075804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2.8336927395353344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2.8467059366376812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2.8168309821600768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2.7603328683381365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2.7188278850766281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2.7191269955682902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2.721876498991437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2.7040738086799618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2.6535552539336491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2.5472760153263954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2.4992364042144875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2.5654684717977529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2.6853376169906538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2.7370221249813431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2.7445964887255814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2.7363042398885793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2.7055346880815572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2.6630474405550415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2.6252896534562211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2.6122841472844032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2.5901690995433788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2.5524468532484073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2.3972120536007289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2.1117472905774517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1.9289903839190432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1.9996602181467886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2.0565821783912246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1.9039080318356163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1.8008856845802916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C169*$B$557/B169</f>
        <v>1.8243147413818179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1.7556863654627948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1.7227250927536228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1.7086635163176891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1.7880664432315976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1.881135839069767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1.9027534496613188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1.9605193425554568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1.9679073374513274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1.9887645615682819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2.0063213666432338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2.0525754139807524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2.0271803431909325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1.9912650366782607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1.9770869709705374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1.9301285595674742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1.8671025805862069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1.8267725204302925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1.8156992015965663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1.8768713264675765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1.9217266726978721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1.9066956806440678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1.9184654943459916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1.9550573997815124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1.912950838761506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1.871066152326939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1.8415728082294263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1.7856625040927918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1.7566668433663366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1.7718240029769736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1.8031722329950899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2.0555448896669368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2.150153051883589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2.1267997272199834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2.0719540005622488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2.0063948939919674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1.9396711752564102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1.9257384865550238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1.8569440319777599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1.8034447206492479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1.9080910618352942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1.8956605925156247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1.8715372794090201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1.9231556552676494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1.9501619493106119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1.9828155623556583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1.9616727433256704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2.1457162337234039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2.3168466636981133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2.4547643265667163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2.4411323513388181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2.3799287656035766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2.138210809205642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1.9813571761869433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1.8831267655786348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1.9443468811250926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2.0263682643805305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2.0248951628676468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1.9634101198237881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1.9918787148609074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1.9761750090510946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1.9355789620991253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1.9466352525399127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1.9007327325615051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C233*$B$557/B233</f>
        <v>1.8037021576283441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1.771621163059163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1.7768341892163908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1.8415599271879481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1.934574201503221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1.9944703965738757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1.9743730982206404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1.9446833235795453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1.9400296761162292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1.918896053634439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1.9086850150598167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1.8481979655657059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1.8148058532913165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1.798208660726764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1.792207193579902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1.8297678136300417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1.8626078563106796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1.8559888700623699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1.8204815989619376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1.7894866265193372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1.7666501303448277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1.830197402815934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1.7828031375342466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1.691724885850991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1.665698349145591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1.6787930456714379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1.6721538888511214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1.7033521735733694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1.7332318391864405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1.7790440270453007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1.8186919989892183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1.8917189567785235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1.8698527545210983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1.8193436273092365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1.8179887493324429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1.7732953970686209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1.7544725844518274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1.7347790556660041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1.7305298835978835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1.7868006900527009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1.8910352694280077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1.9082935780839894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1.8454917585845343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1.7931022311968607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1.7708315065316786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1.7287698230618891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1.686898613858165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1.6989802257959716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1.7204087322559793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1.7152679764516128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1.7847039318327973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1.9241995856502239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1.9962771491687976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1.9560844081684747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1.9079143788789805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1.8733153581424933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1.8606585767406465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1.8576167433628317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1.8952129234404536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1.8949738116907606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1.8930151803638644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1.8799067376330618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1.8405447496871086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1.8302348830519073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C297*$B$557/B297</f>
        <v>1.8321429677923702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1.8246744239700374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1.7868673525561094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1.8571801722636814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1.8645336295285357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1.8087019990712072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1.7672185259740258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1.7067651488257105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1.6366314182098762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1.5805075790123453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1.531992475061728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1.5503433202836006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1.5964416955719556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1.5958298137592137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1.5782337104779411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1.5326091627906977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1.5066664241590211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1.5171369203782794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1.4805571107861057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1.4030272445255474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1.3915797559198542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1.3641631153612628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1.4544218470873786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1.6639961916817358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1.6624056344578315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1.6383650081325301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1.6948119166166764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1.7832169345302216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1.8262526942789037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1.8066584018441405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1.8138032368171022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1.8400153998815165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1.8580811539279383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1.97706582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2.1642668757309944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2.09198011966062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2.1197512556074765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2.3150246988966319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2.1920758089171972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2.0698227093225241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2.1796568580069122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2.1505620864864863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2.1259111248564868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2.0168934367124853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2.0115931653758543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2.0105577809659092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1.9532813194207834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2.1469271061224489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2.3427348214890018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2.2200216980866627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1.9545838405862457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1.9547902235062005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2.085182859629422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1.8078025105855853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1.6095674090140846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1.4942123404735062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1.5208779738323015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1.5272278103932584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1.7082335481792716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1.9017447484662575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1.8924869183844011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1.8785223883630289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1.8943490744444442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1.8874112501385043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C361*$B$557/B361</f>
        <v>1.8894770305309732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1.946798010761589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1.9082790181818181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1.8605561757975793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1.9482464759036142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2.144360504357298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2.2470427656334966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2.1170666801310043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1.9980977252597045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1.9899831139268158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2.009658832335329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2.1434915151761516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2.213750390923825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2.0639400740941047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1.9948772237837835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1.9458154035579514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2.0592388505099302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2.1538587279057309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2.2647071042223406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2.341508938367129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2.5723306879914984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2.5445149409740599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2.466959834743522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2.4227609492600424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2.4044925893045312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2.5578739984276728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2.5202728569640063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2.3440549306207612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2.332284403757829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2.4230613409563406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2.6282129174003108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2.8257838590604023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2.7247440632231403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2.7161547862674236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2.8678719240636221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3.0945291465578784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3.5645455088028166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3.3306003061778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2.7805780153962636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2.6921736850075715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2.8359093944806819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2.7909098094282845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2.9636370277916875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3.3346955276532135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3.5245809188276205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3.4888756486620416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3.5855663150320352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3.5351797539254175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3.0750987228796842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2.7135557509658246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2.6936645759900988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2.7794244611029044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2.6872953865815949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2.7222695986309282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3.0470444353785897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3.3725127195197762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3.7139735493700266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3.5993862165474773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3.4855280998829494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3.2742418807513949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3.2809075515351451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3.2705311276829678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3.5657112989366038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3.4842995222398256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C425*$B$557/B425</f>
        <v>3.5003398816537366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3.4743959927028918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3.709581053933511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3.9451638649727503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4.2709961741663873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4.5504663103148575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4.5263353147715231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4.2172234336275096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4.1289799920503292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3.4321335180534112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2.4585367477821087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1.947826712646288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2.0595187825869492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2.2063846644413623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2.2497442147815239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2.3512142307095609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2.5958268352564517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2.989350692862796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2.8719096816407883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2.9641749313281807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2.8879044329452745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2.8761608651372454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2.9790895765856171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2.9279599716122142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3.0469872958508053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2.9701323944569471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3.1124402493639374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3.1977807396862046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3.1859079370426615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3.0695837885993948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3.0607720560189331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3.0574817231774523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3.0248189256671627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3.1207441783276639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3.1778815510724532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3.3135183814724769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3.4151446177216567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3.5320189645693061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3.8971231707809149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4.1384171701034838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4.2411407597661981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3.9955450299369231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3.952887377936511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3.928744742200561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3.8899095961111576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3.7115564524807052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3.6356771577547988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3.5080579195327939</v>
      </c>
    </row>
    <row r="473" spans="1:4" x14ac:dyDescent="0.2">
      <c r="A473" s="13">
        <v>40909</v>
      </c>
      <c r="B473" s="26">
        <v>2.2786</v>
      </c>
      <c r="C473" s="12">
        <v>3.38</v>
      </c>
      <c r="D473" s="12">
        <f t="shared" si="6"/>
        <v>3.6206347581848495</v>
      </c>
    </row>
    <row r="474" spans="1:4" x14ac:dyDescent="0.2">
      <c r="A474" s="13">
        <v>40940</v>
      </c>
      <c r="B474" s="26">
        <v>2.2837700000000001</v>
      </c>
      <c r="C474" s="12">
        <v>3.57925</v>
      </c>
      <c r="D474" s="12">
        <f t="shared" si="6"/>
        <v>3.8253905356055991</v>
      </c>
    </row>
    <row r="475" spans="1:4" x14ac:dyDescent="0.2">
      <c r="A475" s="13">
        <v>40969</v>
      </c>
      <c r="B475" s="26">
        <v>2.2889400000000002</v>
      </c>
      <c r="C475" s="12">
        <v>3.85175</v>
      </c>
      <c r="D475" s="12">
        <f t="shared" si="6"/>
        <v>4.1073318385366147</v>
      </c>
    </row>
    <row r="476" spans="1:4" x14ac:dyDescent="0.2">
      <c r="A476" s="13">
        <v>41000</v>
      </c>
      <c r="B476" s="26">
        <v>2.2928600000000001</v>
      </c>
      <c r="C476" s="12">
        <v>3.9003999999999999</v>
      </c>
      <c r="D476" s="12">
        <f t="shared" si="6"/>
        <v>4.1520991812845081</v>
      </c>
    </row>
    <row r="477" spans="1:4" x14ac:dyDescent="0.2">
      <c r="A477" s="13">
        <v>41030</v>
      </c>
      <c r="B477" s="26">
        <v>2.28722</v>
      </c>
      <c r="C477" s="12">
        <v>3.7322500000000001</v>
      </c>
      <c r="D477" s="12">
        <f t="shared" si="6"/>
        <v>3.9828953530923998</v>
      </c>
    </row>
    <row r="478" spans="1:4" x14ac:dyDescent="0.2">
      <c r="A478" s="13">
        <v>41061</v>
      </c>
      <c r="B478" s="26">
        <v>2.2850600000000001</v>
      </c>
      <c r="C478" s="12">
        <v>3.5387499999999998</v>
      </c>
      <c r="D478" s="12">
        <f t="shared" si="6"/>
        <v>3.7799702644569497</v>
      </c>
    </row>
    <row r="479" spans="1:4" x14ac:dyDescent="0.2">
      <c r="A479" s="13">
        <v>41091</v>
      </c>
      <c r="B479" s="26">
        <v>2.2847499999999998</v>
      </c>
      <c r="C479" s="12">
        <v>3.4392</v>
      </c>
      <c r="D479" s="12">
        <f t="shared" si="6"/>
        <v>3.6741328470948682</v>
      </c>
    </row>
    <row r="480" spans="1:4" x14ac:dyDescent="0.2">
      <c r="A480" s="13">
        <v>41122</v>
      </c>
      <c r="B480" s="26">
        <v>2.2984399999999998</v>
      </c>
      <c r="C480" s="12">
        <v>3.7214999999999998</v>
      </c>
      <c r="D480" s="12">
        <f t="shared" si="6"/>
        <v>3.952036630497207</v>
      </c>
    </row>
    <row r="481" spans="1:4" x14ac:dyDescent="0.2">
      <c r="A481" s="13">
        <v>41153</v>
      </c>
      <c r="B481" s="26">
        <v>2.3098700000000001</v>
      </c>
      <c r="C481" s="12">
        <v>3.8485</v>
      </c>
      <c r="D481" s="12">
        <f t="shared" si="6"/>
        <v>4.0666805781277731</v>
      </c>
    </row>
    <row r="482" spans="1:4" x14ac:dyDescent="0.2">
      <c r="A482" s="13">
        <v>41183</v>
      </c>
      <c r="B482" s="26">
        <v>2.3165499999999999</v>
      </c>
      <c r="C482" s="12">
        <v>3.7456</v>
      </c>
      <c r="D482" s="12">
        <f t="shared" si="6"/>
        <v>3.9465338038030691</v>
      </c>
    </row>
    <row r="483" spans="1:4" x14ac:dyDescent="0.2">
      <c r="A483" s="13">
        <v>41214</v>
      </c>
      <c r="B483" s="26">
        <v>2.3127800000000001</v>
      </c>
      <c r="C483" s="12">
        <v>3.4517500000000001</v>
      </c>
      <c r="D483" s="12">
        <f t="shared" si="6"/>
        <v>3.6428485798476293</v>
      </c>
    </row>
    <row r="484" spans="1:4" x14ac:dyDescent="0.2">
      <c r="A484" s="19">
        <v>41244</v>
      </c>
      <c r="B484" s="26">
        <v>2.3127200000000001</v>
      </c>
      <c r="C484" s="12">
        <v>3.3104</v>
      </c>
      <c r="D484" s="12">
        <f t="shared" si="6"/>
        <v>3.4937636846656748</v>
      </c>
    </row>
    <row r="485" spans="1:4" x14ac:dyDescent="0.2">
      <c r="A485" s="13">
        <v>41275</v>
      </c>
      <c r="B485" s="26">
        <v>2.3164099999999999</v>
      </c>
      <c r="C485" s="12">
        <v>3.3184999999999998</v>
      </c>
      <c r="D485" s="12">
        <f t="shared" si="6"/>
        <v>3.4967332238247977</v>
      </c>
    </row>
    <row r="486" spans="1:4" x14ac:dyDescent="0.2">
      <c r="A486" s="13">
        <v>41306</v>
      </c>
      <c r="B486" s="26">
        <v>2.33005</v>
      </c>
      <c r="C486" s="12">
        <v>3.67</v>
      </c>
      <c r="D486" s="12">
        <f t="shared" si="6"/>
        <v>3.8444740413295846</v>
      </c>
    </row>
    <row r="487" spans="1:4" x14ac:dyDescent="0.2">
      <c r="A487" s="13">
        <v>41334</v>
      </c>
      <c r="B487" s="26">
        <v>2.3231299999999999</v>
      </c>
      <c r="C487" s="12">
        <v>3.7112500000000002</v>
      </c>
      <c r="D487" s="12">
        <f t="shared" si="6"/>
        <v>3.8992654941824174</v>
      </c>
    </row>
    <row r="488" spans="1:4" x14ac:dyDescent="0.2">
      <c r="A488" s="13">
        <v>41365</v>
      </c>
      <c r="B488" s="26">
        <v>2.3185600000000002</v>
      </c>
      <c r="C488" s="12">
        <v>3.5701999999999998</v>
      </c>
      <c r="D488" s="12">
        <f t="shared" si="6"/>
        <v>3.7584633153336546</v>
      </c>
    </row>
    <row r="489" spans="1:4" x14ac:dyDescent="0.2">
      <c r="A489" s="13">
        <v>41395</v>
      </c>
      <c r="B489" s="26">
        <v>2.3189500000000001</v>
      </c>
      <c r="C489" s="12">
        <v>3.6147499999999999</v>
      </c>
      <c r="D489" s="12">
        <f t="shared" ref="D489:D532" si="7">C489*$B$557/B489</f>
        <v>3.8047225358459644</v>
      </c>
    </row>
    <row r="490" spans="1:4" x14ac:dyDescent="0.2">
      <c r="A490" s="13">
        <v>41426</v>
      </c>
      <c r="B490" s="26">
        <v>2.3235700000000001</v>
      </c>
      <c r="C490" s="12">
        <v>3.6259999999999999</v>
      </c>
      <c r="D490" s="12">
        <f t="shared" si="7"/>
        <v>3.8089752286352461</v>
      </c>
    </row>
    <row r="491" spans="1:4" x14ac:dyDescent="0.2">
      <c r="A491" s="13">
        <v>41456</v>
      </c>
      <c r="B491" s="26">
        <v>2.3274900000000001</v>
      </c>
      <c r="C491" s="12">
        <v>3.5910000000000002</v>
      </c>
      <c r="D491" s="12">
        <f t="shared" si="7"/>
        <v>3.7658558369745943</v>
      </c>
    </row>
    <row r="492" spans="1:4" x14ac:dyDescent="0.2">
      <c r="A492" s="13">
        <v>41487</v>
      </c>
      <c r="B492" s="26">
        <v>2.33249</v>
      </c>
      <c r="C492" s="12">
        <v>3.57375</v>
      </c>
      <c r="D492" s="12">
        <f t="shared" si="7"/>
        <v>3.7397320556572589</v>
      </c>
    </row>
    <row r="493" spans="1:4" x14ac:dyDescent="0.2">
      <c r="A493" s="13">
        <v>41518</v>
      </c>
      <c r="B493" s="26">
        <v>2.3364199999999999</v>
      </c>
      <c r="C493" s="12">
        <v>3.5324</v>
      </c>
      <c r="D493" s="12">
        <f t="shared" si="7"/>
        <v>3.6902438914236311</v>
      </c>
    </row>
    <row r="494" spans="1:4" x14ac:dyDescent="0.2">
      <c r="A494" s="13">
        <v>41548</v>
      </c>
      <c r="B494" s="26">
        <v>2.33799</v>
      </c>
      <c r="C494" s="12">
        <v>3.34375</v>
      </c>
      <c r="D494" s="12">
        <f t="shared" si="7"/>
        <v>3.4908184220206246</v>
      </c>
    </row>
    <row r="495" spans="1:4" x14ac:dyDescent="0.2">
      <c r="A495" s="13">
        <v>41579</v>
      </c>
      <c r="B495" s="26">
        <v>2.3420999999999998</v>
      </c>
      <c r="C495" s="12">
        <v>3.24275</v>
      </c>
      <c r="D495" s="12">
        <f t="shared" si="7"/>
        <v>3.379435353101917</v>
      </c>
    </row>
    <row r="496" spans="1:4" x14ac:dyDescent="0.2">
      <c r="A496" s="19">
        <v>41609</v>
      </c>
      <c r="B496" s="26">
        <v>2.3484699999999998</v>
      </c>
      <c r="C496" s="12">
        <v>3.2764000000000002</v>
      </c>
      <c r="D496" s="12">
        <f t="shared" si="7"/>
        <v>3.4052422218721126</v>
      </c>
    </row>
    <row r="497" spans="1:4" x14ac:dyDescent="0.2">
      <c r="A497" s="13">
        <v>41640</v>
      </c>
      <c r="B497" s="26">
        <v>2.3543599999999998</v>
      </c>
      <c r="C497" s="12">
        <v>3.3125</v>
      </c>
      <c r="D497" s="12">
        <f t="shared" si="7"/>
        <v>3.434148930070168</v>
      </c>
    </row>
    <row r="498" spans="1:4" x14ac:dyDescent="0.2">
      <c r="A498" s="13">
        <v>41671</v>
      </c>
      <c r="B498" s="26">
        <v>2.3562099999999999</v>
      </c>
      <c r="C498" s="12">
        <v>3.3562500000000002</v>
      </c>
      <c r="D498" s="12">
        <f t="shared" si="7"/>
        <v>3.4767736481468119</v>
      </c>
    </row>
    <row r="499" spans="1:4" x14ac:dyDescent="0.2">
      <c r="A499" s="13">
        <v>41699</v>
      </c>
      <c r="B499" s="26">
        <v>2.3589699999999998</v>
      </c>
      <c r="C499" s="12">
        <v>3.5331999999999999</v>
      </c>
      <c r="D499" s="12">
        <f t="shared" si="7"/>
        <v>3.6557956609876348</v>
      </c>
    </row>
    <row r="500" spans="1:4" x14ac:dyDescent="0.2">
      <c r="A500" s="13">
        <v>41730</v>
      </c>
      <c r="B500" s="26">
        <v>2.3649499999999999</v>
      </c>
      <c r="C500" s="12">
        <v>3.6607500000000002</v>
      </c>
      <c r="D500" s="12">
        <f t="shared" si="7"/>
        <v>3.7781936770333413</v>
      </c>
    </row>
    <row r="501" spans="1:4" x14ac:dyDescent="0.2">
      <c r="A501" s="13">
        <v>41760</v>
      </c>
      <c r="B501" s="26">
        <v>2.3680300000000001</v>
      </c>
      <c r="C501" s="12">
        <v>3.6727500000000002</v>
      </c>
      <c r="D501" s="12">
        <f t="shared" si="7"/>
        <v>3.7856484083816508</v>
      </c>
    </row>
    <row r="502" spans="1:4" x14ac:dyDescent="0.2">
      <c r="A502" s="13">
        <v>41791</v>
      </c>
      <c r="B502" s="26">
        <v>2.3701599999999998</v>
      </c>
      <c r="C502" s="12">
        <v>3.6916000000000002</v>
      </c>
      <c r="D502" s="12">
        <f t="shared" si="7"/>
        <v>3.8016583248388298</v>
      </c>
    </row>
    <row r="503" spans="1:4" x14ac:dyDescent="0.2">
      <c r="A503" s="13">
        <v>41821</v>
      </c>
      <c r="B503" s="26">
        <v>2.3725900000000002</v>
      </c>
      <c r="C503" s="12">
        <v>3.6112500000000001</v>
      </c>
      <c r="D503" s="12">
        <f t="shared" si="7"/>
        <v>3.7151039359939975</v>
      </c>
    </row>
    <row r="504" spans="1:4" x14ac:dyDescent="0.2">
      <c r="A504" s="13">
        <v>41852</v>
      </c>
      <c r="B504" s="26">
        <v>2.3716300000000001</v>
      </c>
      <c r="C504" s="12">
        <v>3.4864999999999999</v>
      </c>
      <c r="D504" s="12">
        <f t="shared" si="7"/>
        <v>3.5882181887562559</v>
      </c>
    </row>
    <row r="505" spans="1:4" x14ac:dyDescent="0.2">
      <c r="A505" s="13">
        <v>41883</v>
      </c>
      <c r="B505" s="26">
        <v>2.3751000000000002</v>
      </c>
      <c r="C505" s="12">
        <v>3.4062000000000001</v>
      </c>
      <c r="D505" s="12">
        <f t="shared" si="7"/>
        <v>3.5004538320070728</v>
      </c>
    </row>
    <row r="506" spans="1:4" x14ac:dyDescent="0.2">
      <c r="A506" s="13">
        <v>41913</v>
      </c>
      <c r="B506" s="26">
        <v>2.3765100000000001</v>
      </c>
      <c r="C506" s="12">
        <v>3.1705000000000001</v>
      </c>
      <c r="D506" s="12">
        <f t="shared" si="7"/>
        <v>3.2562985853204909</v>
      </c>
    </row>
    <row r="507" spans="1:4" x14ac:dyDescent="0.2">
      <c r="A507" s="13">
        <v>41944</v>
      </c>
      <c r="B507" s="26">
        <v>2.3726099999999999</v>
      </c>
      <c r="C507" s="12">
        <v>2.9122499999999998</v>
      </c>
      <c r="D507" s="12">
        <f t="shared" si="7"/>
        <v>2.9959765277479229</v>
      </c>
    </row>
    <row r="508" spans="1:4" x14ac:dyDescent="0.2">
      <c r="A508" s="19">
        <v>41974</v>
      </c>
      <c r="B508" s="26">
        <v>2.3646400000000001</v>
      </c>
      <c r="C508" s="12">
        <v>2.5426000000000002</v>
      </c>
      <c r="D508" s="12">
        <f t="shared" si="7"/>
        <v>2.6245153669057446</v>
      </c>
    </row>
    <row r="509" spans="1:4" x14ac:dyDescent="0.2">
      <c r="A509" s="13">
        <v>42005</v>
      </c>
      <c r="B509" s="26">
        <v>2.3495400000000002</v>
      </c>
      <c r="C509" s="12">
        <v>2.1157499999999998</v>
      </c>
      <c r="D509" s="12">
        <f t="shared" si="7"/>
        <v>2.197949022574631</v>
      </c>
    </row>
    <row r="510" spans="1:4" x14ac:dyDescent="0.2">
      <c r="A510" s="13">
        <v>42036</v>
      </c>
      <c r="B510" s="26">
        <v>2.3541500000000002</v>
      </c>
      <c r="C510" s="12">
        <v>2.2162500000000001</v>
      </c>
      <c r="D510" s="12">
        <f t="shared" si="7"/>
        <v>2.2978449790794975</v>
      </c>
    </row>
    <row r="511" spans="1:4" x14ac:dyDescent="0.2">
      <c r="A511" s="13">
        <v>42064</v>
      </c>
      <c r="B511" s="26">
        <v>2.35859</v>
      </c>
      <c r="C511" s="12">
        <v>2.4636</v>
      </c>
      <c r="D511" s="12">
        <f t="shared" si="7"/>
        <v>2.5494931629490498</v>
      </c>
    </row>
    <row r="512" spans="1:4" x14ac:dyDescent="0.2">
      <c r="A512" s="13">
        <v>42095</v>
      </c>
      <c r="B512" s="26">
        <v>2.3619699999999999</v>
      </c>
      <c r="C512" s="12">
        <v>2.4689999999999999</v>
      </c>
      <c r="D512" s="12">
        <f t="shared" si="7"/>
        <v>2.5514250892263659</v>
      </c>
    </row>
    <row r="513" spans="1:4" x14ac:dyDescent="0.2">
      <c r="A513" s="13">
        <v>42125</v>
      </c>
      <c r="B513" s="26">
        <v>2.36876</v>
      </c>
      <c r="C513" s="12">
        <v>2.7182499999999998</v>
      </c>
      <c r="D513" s="12">
        <f t="shared" si="7"/>
        <v>2.8009441232965768</v>
      </c>
    </row>
    <row r="514" spans="1:4" x14ac:dyDescent="0.2">
      <c r="A514" s="13">
        <v>42156</v>
      </c>
      <c r="B514" s="26">
        <v>2.3742299999999998</v>
      </c>
      <c r="C514" s="12">
        <v>2.8016000000000001</v>
      </c>
      <c r="D514" s="12">
        <f t="shared" si="7"/>
        <v>2.8801788012113403</v>
      </c>
    </row>
    <row r="515" spans="1:4" x14ac:dyDescent="0.2">
      <c r="A515" s="13">
        <v>42186</v>
      </c>
      <c r="B515" s="26">
        <v>2.3773399999999998</v>
      </c>
      <c r="C515" s="12">
        <v>2.7934999999999999</v>
      </c>
      <c r="D515" s="12">
        <f t="shared" si="7"/>
        <v>2.8680947012206919</v>
      </c>
    </row>
    <row r="516" spans="1:4" x14ac:dyDescent="0.2">
      <c r="A516" s="13">
        <v>42217</v>
      </c>
      <c r="B516" s="26">
        <v>2.37703</v>
      </c>
      <c r="C516" s="12">
        <v>2.6362000000000001</v>
      </c>
      <c r="D516" s="12">
        <f t="shared" si="7"/>
        <v>2.7069473066810263</v>
      </c>
    </row>
    <row r="517" spans="1:4" x14ac:dyDescent="0.2">
      <c r="A517" s="13">
        <v>42248</v>
      </c>
      <c r="B517" s="26">
        <v>2.3748900000000002</v>
      </c>
      <c r="C517" s="12">
        <v>2.3652500000000001</v>
      </c>
      <c r="D517" s="12">
        <f t="shared" si="7"/>
        <v>2.4309143730867531</v>
      </c>
    </row>
    <row r="518" spans="1:4" x14ac:dyDescent="0.2">
      <c r="A518" s="13">
        <v>42278</v>
      </c>
      <c r="B518" s="26">
        <v>2.3794900000000001</v>
      </c>
      <c r="C518" s="12">
        <v>2.29</v>
      </c>
      <c r="D518" s="12">
        <f t="shared" si="7"/>
        <v>2.3490253709828575</v>
      </c>
    </row>
    <row r="519" spans="1:4" x14ac:dyDescent="0.2">
      <c r="A519" s="13">
        <v>42309</v>
      </c>
      <c r="B519" s="26">
        <v>2.3830200000000001</v>
      </c>
      <c r="C519" s="12">
        <v>2.1579999999999999</v>
      </c>
      <c r="D519" s="12">
        <f t="shared" si="7"/>
        <v>2.2103439652206021</v>
      </c>
    </row>
    <row r="520" spans="1:4" x14ac:dyDescent="0.2">
      <c r="A520" s="19">
        <v>42339</v>
      </c>
      <c r="B520" s="26">
        <v>2.3804099999999999</v>
      </c>
      <c r="C520" s="12">
        <v>2.0375000000000001</v>
      </c>
      <c r="D520" s="12">
        <f t="shared" si="7"/>
        <v>2.0892093483895633</v>
      </c>
    </row>
    <row r="521" spans="1:4" x14ac:dyDescent="0.2">
      <c r="A521" s="13">
        <v>42370</v>
      </c>
      <c r="B521" s="26">
        <v>2.3810699999999998</v>
      </c>
      <c r="C521" s="12">
        <v>1.9484999999999999</v>
      </c>
      <c r="D521" s="12">
        <f t="shared" si="7"/>
        <v>1.9973968287366601</v>
      </c>
    </row>
    <row r="522" spans="1:4" x14ac:dyDescent="0.2">
      <c r="A522" s="13">
        <v>42401</v>
      </c>
      <c r="B522" s="26">
        <v>2.3770699999999998</v>
      </c>
      <c r="C522" s="12">
        <v>1.7636000000000001</v>
      </c>
      <c r="D522" s="12">
        <f t="shared" si="7"/>
        <v>1.8108989971687837</v>
      </c>
    </row>
    <row r="523" spans="1:4" x14ac:dyDescent="0.2">
      <c r="A523" s="13">
        <v>42430</v>
      </c>
      <c r="B523" s="26">
        <v>2.3792</v>
      </c>
      <c r="C523" s="12">
        <v>1.96875</v>
      </c>
      <c r="D523" s="12">
        <f t="shared" si="7"/>
        <v>2.0197412207885002</v>
      </c>
    </row>
    <row r="524" spans="1:4" x14ac:dyDescent="0.2">
      <c r="A524" s="13">
        <v>42461</v>
      </c>
      <c r="B524" s="26">
        <v>2.3889</v>
      </c>
      <c r="C524" s="12">
        <v>2.1127500000000001</v>
      </c>
      <c r="D524" s="12">
        <f t="shared" si="7"/>
        <v>2.1586699654652768</v>
      </c>
    </row>
    <row r="525" spans="1:4" x14ac:dyDescent="0.2">
      <c r="A525" s="13">
        <v>42491</v>
      </c>
      <c r="B525" s="26">
        <v>2.3940299999999999</v>
      </c>
      <c r="C525" s="12">
        <v>2.2682000000000002</v>
      </c>
      <c r="D525" s="12">
        <f t="shared" si="7"/>
        <v>2.3125326167174181</v>
      </c>
    </row>
    <row r="526" spans="1:4" x14ac:dyDescent="0.2">
      <c r="A526" s="13">
        <v>42522</v>
      </c>
      <c r="B526" s="26">
        <v>2.39907</v>
      </c>
      <c r="C526" s="12">
        <v>2.3654999999999999</v>
      </c>
      <c r="D526" s="12">
        <f t="shared" si="7"/>
        <v>2.4066677675099095</v>
      </c>
    </row>
    <row r="527" spans="1:4" x14ac:dyDescent="0.2">
      <c r="A527" s="13">
        <v>42552</v>
      </c>
      <c r="B527" s="26">
        <v>2.3980999999999999</v>
      </c>
      <c r="C527" s="12">
        <v>2.2389999999999999</v>
      </c>
      <c r="D527" s="12">
        <f t="shared" si="7"/>
        <v>2.2788876435511445</v>
      </c>
    </row>
    <row r="528" spans="1:4" x14ac:dyDescent="0.2">
      <c r="A528" s="13">
        <v>42583</v>
      </c>
      <c r="B528" s="26">
        <v>2.4030100000000001</v>
      </c>
      <c r="C528" s="12">
        <v>2.1776</v>
      </c>
      <c r="D528" s="12">
        <f t="shared" si="7"/>
        <v>2.2118651138363967</v>
      </c>
    </row>
    <row r="529" spans="1:5" x14ac:dyDescent="0.2">
      <c r="A529" s="13">
        <v>42614</v>
      </c>
      <c r="B529" s="26">
        <v>2.4100199999999998</v>
      </c>
      <c r="C529" s="12">
        <v>2.2185000000000001</v>
      </c>
      <c r="D529" s="12">
        <f t="shared" si="7"/>
        <v>2.246854219881993</v>
      </c>
    </row>
    <row r="530" spans="1:5" x14ac:dyDescent="0.2">
      <c r="A530" s="13">
        <v>42644</v>
      </c>
      <c r="B530" s="26">
        <v>2.4186299999999998</v>
      </c>
      <c r="C530" s="12">
        <v>2.2494000000000001</v>
      </c>
      <c r="D530" s="12">
        <f t="shared" si="7"/>
        <v>2.270039239900274</v>
      </c>
    </row>
    <row r="531" spans="1:5" x14ac:dyDescent="0.2">
      <c r="A531" s="13">
        <v>42675</v>
      </c>
      <c r="B531" s="26">
        <v>2.4234800000000001</v>
      </c>
      <c r="C531" s="12">
        <v>2.1815000000000002</v>
      </c>
      <c r="D531" s="12">
        <f t="shared" si="7"/>
        <v>2.197110433343787</v>
      </c>
      <c r="E531" s="10" t="s">
        <v>182</v>
      </c>
    </row>
    <row r="532" spans="1:5" x14ac:dyDescent="0.2">
      <c r="A532" s="13">
        <v>42705</v>
      </c>
      <c r="B532" s="26">
        <v>2.4266632222000002</v>
      </c>
      <c r="C532" s="12">
        <v>2.2542499999999999</v>
      </c>
      <c r="D532" s="12">
        <f t="shared" si="7"/>
        <v>2.2674028036373803</v>
      </c>
      <c r="E532" s="10" t="s">
        <v>183</v>
      </c>
    </row>
    <row r="533" spans="1:5" x14ac:dyDescent="0.2">
      <c r="A533" s="13">
        <v>42736</v>
      </c>
      <c r="B533" s="26">
        <v>2.4353034074000002</v>
      </c>
      <c r="C533" s="12">
        <v>2.3490000000000002</v>
      </c>
      <c r="D533" s="12">
        <f t="shared" ref="D533:D544" si="8">C533*$B$557/B533</f>
        <v>2.3543230221655378</v>
      </c>
      <c r="E533">
        <f t="shared" ref="E533:E556" si="9">IF(A534&gt;=$C$1,1,0)</f>
        <v>0</v>
      </c>
    </row>
    <row r="534" spans="1:5" x14ac:dyDescent="0.2">
      <c r="A534" s="13">
        <v>42767</v>
      </c>
      <c r="B534" s="26">
        <v>2.4408219999999998</v>
      </c>
      <c r="C534" s="12">
        <v>2.2653180000000002</v>
      </c>
      <c r="D534" s="12">
        <f t="shared" si="8"/>
        <v>2.2653180000000002</v>
      </c>
      <c r="E534">
        <f t="shared" si="9"/>
        <v>1</v>
      </c>
    </row>
    <row r="535" spans="1:5" x14ac:dyDescent="0.2">
      <c r="A535" s="13">
        <v>42795</v>
      </c>
      <c r="B535" s="26">
        <v>2.4452039999999999</v>
      </c>
      <c r="C535" s="12">
        <v>2.3300589999999999</v>
      </c>
      <c r="D535" s="12">
        <f t="shared" si="8"/>
        <v>2.3258833489958297</v>
      </c>
      <c r="E535">
        <f t="shared" si="9"/>
        <v>1</v>
      </c>
    </row>
    <row r="536" spans="1:5" x14ac:dyDescent="0.2">
      <c r="A536" s="13">
        <v>42826</v>
      </c>
      <c r="B536" s="26">
        <v>2.4463360000000001</v>
      </c>
      <c r="C536" s="12">
        <v>2.4121079999999999</v>
      </c>
      <c r="D536" s="12">
        <f t="shared" si="8"/>
        <v>2.4066711493335338</v>
      </c>
      <c r="E536">
        <f t="shared" si="9"/>
        <v>1</v>
      </c>
    </row>
    <row r="537" spans="1:5" x14ac:dyDescent="0.2">
      <c r="A537" s="13">
        <v>42856</v>
      </c>
      <c r="B537" s="26">
        <v>2.450034</v>
      </c>
      <c r="C537" s="12">
        <v>2.4752559999999999</v>
      </c>
      <c r="D537" s="12">
        <f t="shared" si="8"/>
        <v>2.4659491665960549</v>
      </c>
      <c r="E537">
        <f t="shared" si="9"/>
        <v>1</v>
      </c>
    </row>
    <row r="538" spans="1:5" x14ac:dyDescent="0.2">
      <c r="A538" s="13">
        <v>42887</v>
      </c>
      <c r="B538" s="26">
        <v>2.454183</v>
      </c>
      <c r="C538" s="12">
        <v>2.5090520000000001</v>
      </c>
      <c r="D538" s="12">
        <f t="shared" si="8"/>
        <v>2.495392283600693</v>
      </c>
      <c r="E538">
        <f t="shared" si="9"/>
        <v>1</v>
      </c>
    </row>
    <row r="539" spans="1:5" x14ac:dyDescent="0.2">
      <c r="A539" s="13">
        <v>42917</v>
      </c>
      <c r="B539" s="26">
        <v>2.459616</v>
      </c>
      <c r="C539" s="12">
        <v>2.5114429999999999</v>
      </c>
      <c r="D539" s="12">
        <f t="shared" si="8"/>
        <v>2.4922529883306987</v>
      </c>
      <c r="E539">
        <f t="shared" si="9"/>
        <v>1</v>
      </c>
    </row>
    <row r="540" spans="1:5" x14ac:dyDescent="0.2">
      <c r="A540" s="13">
        <v>42948</v>
      </c>
      <c r="B540" s="26">
        <v>2.4640420000000001</v>
      </c>
      <c r="C540" s="12">
        <v>2.491959</v>
      </c>
      <c r="D540" s="12">
        <f t="shared" si="8"/>
        <v>2.4684759230151108</v>
      </c>
      <c r="E540">
        <f t="shared" si="9"/>
        <v>1</v>
      </c>
    </row>
    <row r="541" spans="1:5" x14ac:dyDescent="0.2">
      <c r="A541" s="13">
        <v>42979</v>
      </c>
      <c r="B541" s="26">
        <v>2.4682949999999999</v>
      </c>
      <c r="C541" s="12">
        <v>2.4348700000000001</v>
      </c>
      <c r="D541" s="12">
        <f t="shared" si="8"/>
        <v>2.407769032121363</v>
      </c>
      <c r="E541">
        <f t="shared" si="9"/>
        <v>1</v>
      </c>
    </row>
    <row r="542" spans="1:5" x14ac:dyDescent="0.2">
      <c r="A542" s="13">
        <v>43009</v>
      </c>
      <c r="B542" s="26">
        <v>2.4719120000000001</v>
      </c>
      <c r="C542" s="12">
        <v>2.3794970000000002</v>
      </c>
      <c r="D542" s="12">
        <f t="shared" si="8"/>
        <v>2.3495693319721735</v>
      </c>
      <c r="E542">
        <f t="shared" si="9"/>
        <v>1</v>
      </c>
    </row>
    <row r="543" spans="1:5" x14ac:dyDescent="0.2">
      <c r="A543" s="13">
        <v>43040</v>
      </c>
      <c r="B543" s="26">
        <v>2.4761639999999998</v>
      </c>
      <c r="C543" s="12">
        <v>2.3057409999999998</v>
      </c>
      <c r="D543" s="12">
        <f t="shared" si="8"/>
        <v>2.272831427604149</v>
      </c>
      <c r="E543">
        <f t="shared" si="9"/>
        <v>1</v>
      </c>
    </row>
    <row r="544" spans="1:5" x14ac:dyDescent="0.2">
      <c r="A544" s="13">
        <v>43070</v>
      </c>
      <c r="B544" s="26">
        <v>2.4805869999999999</v>
      </c>
      <c r="C544" s="12">
        <v>2.2396579999999999</v>
      </c>
      <c r="D544" s="12">
        <f t="shared" si="8"/>
        <v>2.2037552074875824</v>
      </c>
      <c r="E544">
        <f t="shared" si="9"/>
        <v>1</v>
      </c>
    </row>
    <row r="545" spans="1:5" x14ac:dyDescent="0.2">
      <c r="A545" s="13">
        <v>43101</v>
      </c>
      <c r="B545" s="26">
        <v>2.485579</v>
      </c>
      <c r="C545" s="12">
        <v>2.2080340000000001</v>
      </c>
      <c r="D545" s="12">
        <f t="shared" ref="D545:D556" si="10">C545*$B$557/B545</f>
        <v>2.1682746611344879</v>
      </c>
      <c r="E545">
        <f t="shared" si="9"/>
        <v>1</v>
      </c>
    </row>
    <row r="546" spans="1:5" x14ac:dyDescent="0.2">
      <c r="A546" s="13">
        <v>43132</v>
      </c>
      <c r="B546" s="26">
        <v>2.4900509999999998</v>
      </c>
      <c r="C546" s="12">
        <v>2.2349169999999998</v>
      </c>
      <c r="D546" s="12">
        <f t="shared" si="10"/>
        <v>2.190732070055593</v>
      </c>
      <c r="E546">
        <f t="shared" si="9"/>
        <v>1</v>
      </c>
    </row>
    <row r="547" spans="1:5" x14ac:dyDescent="0.2">
      <c r="A547" s="13">
        <v>43160</v>
      </c>
      <c r="B547" s="26">
        <v>2.4943970000000002</v>
      </c>
      <c r="C547" s="12">
        <v>2.3516900000000001</v>
      </c>
      <c r="D547" s="12">
        <f t="shared" si="10"/>
        <v>2.3011800804683453</v>
      </c>
      <c r="E547">
        <f t="shared" si="9"/>
        <v>1</v>
      </c>
    </row>
    <row r="548" spans="1:5" x14ac:dyDescent="0.2">
      <c r="A548" s="13">
        <v>43191</v>
      </c>
      <c r="B548" s="26">
        <v>2.4982340000000001</v>
      </c>
      <c r="C548" s="12">
        <v>2.4657640000000001</v>
      </c>
      <c r="D548" s="12">
        <f t="shared" si="10"/>
        <v>2.4090981941675595</v>
      </c>
      <c r="E548">
        <f t="shared" si="9"/>
        <v>1</v>
      </c>
    </row>
    <row r="549" spans="1:5" x14ac:dyDescent="0.2">
      <c r="A549" s="13">
        <v>43221</v>
      </c>
      <c r="B549" s="26">
        <v>2.502621</v>
      </c>
      <c r="C549" s="12">
        <v>2.5413679999999998</v>
      </c>
      <c r="D549" s="12">
        <f t="shared" si="10"/>
        <v>2.4786121927754938</v>
      </c>
      <c r="E549">
        <f t="shared" si="9"/>
        <v>1</v>
      </c>
    </row>
    <row r="550" spans="1:5" x14ac:dyDescent="0.2">
      <c r="A550" s="13">
        <v>43252</v>
      </c>
      <c r="B550" s="26">
        <v>2.507174</v>
      </c>
      <c r="C550" s="12">
        <v>2.5793490000000001</v>
      </c>
      <c r="D550" s="12">
        <f t="shared" si="10"/>
        <v>2.5110868989858699</v>
      </c>
      <c r="E550">
        <f t="shared" si="9"/>
        <v>1</v>
      </c>
    </row>
    <row r="551" spans="1:5" x14ac:dyDescent="0.2">
      <c r="A551" s="13">
        <v>43282</v>
      </c>
      <c r="B551" s="26">
        <v>2.5119739999999999</v>
      </c>
      <c r="C551" s="12">
        <v>2.5639419999999999</v>
      </c>
      <c r="D551" s="12">
        <f t="shared" si="10"/>
        <v>2.4913179994394845</v>
      </c>
      <c r="E551">
        <f t="shared" si="9"/>
        <v>1</v>
      </c>
    </row>
    <row r="552" spans="1:5" x14ac:dyDescent="0.2">
      <c r="A552" s="13">
        <v>43313</v>
      </c>
      <c r="B552" s="26">
        <v>2.5167950000000001</v>
      </c>
      <c r="C552" s="12">
        <v>2.5577239999999999</v>
      </c>
      <c r="D552" s="12">
        <f t="shared" si="10"/>
        <v>2.4805155005187149</v>
      </c>
      <c r="E552">
        <f t="shared" si="9"/>
        <v>1</v>
      </c>
    </row>
    <row r="553" spans="1:5" x14ac:dyDescent="0.2">
      <c r="A553" s="13">
        <v>43344</v>
      </c>
      <c r="B553" s="26">
        <v>2.5217179999999999</v>
      </c>
      <c r="C553" s="12">
        <v>2.5040420000000001</v>
      </c>
      <c r="D553" s="12">
        <f t="shared" si="10"/>
        <v>2.4237130410791372</v>
      </c>
      <c r="E553">
        <f t="shared" si="9"/>
        <v>1</v>
      </c>
    </row>
    <row r="554" spans="1:5" x14ac:dyDescent="0.2">
      <c r="A554" s="13">
        <v>43374</v>
      </c>
      <c r="B554" s="26">
        <v>2.527237</v>
      </c>
      <c r="C554" s="12">
        <v>2.4666039999999998</v>
      </c>
      <c r="D554" s="12">
        <f t="shared" si="10"/>
        <v>2.3822622526055133</v>
      </c>
      <c r="E554">
        <f t="shared" si="9"/>
        <v>1</v>
      </c>
    </row>
    <row r="555" spans="1:5" x14ac:dyDescent="0.2">
      <c r="A555" s="13">
        <v>43405</v>
      </c>
      <c r="B555" s="26">
        <v>2.5319980000000002</v>
      </c>
      <c r="C555" s="12">
        <v>2.3977949999999999</v>
      </c>
      <c r="D555" s="12">
        <f t="shared" si="10"/>
        <v>2.3114515838835574</v>
      </c>
      <c r="E555">
        <f t="shared" si="9"/>
        <v>1</v>
      </c>
    </row>
    <row r="556" spans="1:5" x14ac:dyDescent="0.2">
      <c r="A556" s="13">
        <v>43435</v>
      </c>
      <c r="B556" s="26">
        <v>2.5364930000000001</v>
      </c>
      <c r="C556" s="12">
        <v>2.3365100000000001</v>
      </c>
      <c r="D556" s="12">
        <f t="shared" si="10"/>
        <v>2.2483819238689007</v>
      </c>
      <c r="E556">
        <f t="shared" si="9"/>
        <v>1</v>
      </c>
    </row>
    <row r="557" spans="1:5" x14ac:dyDescent="0.2">
      <c r="A557" s="15" t="str">
        <f>"Base CPI ("&amp;TEXT('Notes and Sources'!$G$7,"m/yyyy")&amp;")"</f>
        <v>Base CPI (2/2017)</v>
      </c>
      <c r="B557" s="28">
        <v>2.4408219999999998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February 2017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4" t="str">
        <f>"Real Price ("&amp;TEXT($C$1,"mmm yyyy")&amp;" $)"</f>
        <v>Real Price (Feb 2017 $)</v>
      </c>
      <c r="B560" s="34"/>
      <c r="C560" s="34"/>
      <c r="D560" s="34"/>
      <c r="E560" s="34"/>
    </row>
    <row r="561" spans="1:5" x14ac:dyDescent="0.2">
      <c r="A561" s="38" t="s">
        <v>167</v>
      </c>
      <c r="B561" s="38"/>
      <c r="C561" s="38"/>
      <c r="D561" s="38"/>
      <c r="E561" s="38"/>
    </row>
  </sheetData>
  <mergeCells count="6">
    <mergeCell ref="A561:E561"/>
    <mergeCell ref="C39:D39"/>
    <mergeCell ref="A1:B1"/>
    <mergeCell ref="C1:D1"/>
    <mergeCell ref="A558:E558"/>
    <mergeCell ref="A559:E559"/>
  </mergeCells>
  <phoneticPr fontId="3" type="noConversion"/>
  <conditionalFormatting sqref="B461:D470 B473:D482 B485:D494 B497:D506 B509:D518 B545:D556 B521:D530">
    <cfRule type="expression" dxfId="62" priority="2" stopIfTrue="1">
      <formula>$E461=1</formula>
    </cfRule>
  </conditionalFormatting>
  <conditionalFormatting sqref="B483:D484 B471:D472">
    <cfRule type="expression" dxfId="61" priority="3" stopIfTrue="1">
      <formula>#REF!=1</formula>
    </cfRule>
  </conditionalFormatting>
  <conditionalFormatting sqref="B495:D496">
    <cfRule type="expression" dxfId="60" priority="5" stopIfTrue="1">
      <formula>#REF!=1</formula>
    </cfRule>
  </conditionalFormatting>
  <conditionalFormatting sqref="B507:D508">
    <cfRule type="expression" dxfId="59" priority="26" stopIfTrue="1">
      <formula>#REF!=1</formula>
    </cfRule>
  </conditionalFormatting>
  <conditionalFormatting sqref="B519:D520">
    <cfRule type="expression" dxfId="58" priority="53" stopIfTrue="1">
      <formula>#REF!=1</formula>
    </cfRule>
  </conditionalFormatting>
  <conditionalFormatting sqref="B533:D544">
    <cfRule type="expression" dxfId="57" priority="1" stopIfTrue="1">
      <formula>$E533=1</formula>
    </cfRule>
  </conditionalFormatting>
  <conditionalFormatting sqref="B531:D532">
    <cfRule type="expression" dxfId="56" priority="75" stopIfTrue="1">
      <formula>#REF!=1</formula>
    </cfRule>
  </conditionalFormatting>
  <hyperlinks>
    <hyperlink ref="A3" location="Contents!B4" display="Return to Contents"/>
    <hyperlink ref="A56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9" si="0">C41*$B$81/B41</f>
        <v>2.6395849113621335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C42*$B$81/B42</f>
        <v>3.0935787304559019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3.1832763687662315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2.9129175457218155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2.7823165491476014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2.7303535700545751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2.6491935479831303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1.9870739341165509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2.0112979769432449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1.8915684516650419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1.9612963552056049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2.1802635256138436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2.0249425566256156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1.9249879046612393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1.8800639008075044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1.830752086200653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1.7771591225203807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1.9232730375416387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1.8154246699949175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1.5639825118713278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1.6476647240931825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2.119604921285422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1.9371109877608246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1.787970616211096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1.9980315814575007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2.3395777728388976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3.0045835646825898</v>
      </c>
    </row>
    <row r="68" spans="1:5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3.2798223049929915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3.3950490528587571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4.3398052063036623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2.8082422757476575</v>
      </c>
    </row>
    <row r="72" spans="1:5" x14ac:dyDescent="0.2">
      <c r="A72" s="14">
        <v>2010</v>
      </c>
      <c r="B72" s="26">
        <v>2.1807616667</v>
      </c>
      <c r="C72" s="12">
        <v>2.993795038</v>
      </c>
      <c r="D72" s="12">
        <f t="shared" si="0"/>
        <v>3.3508112802161056</v>
      </c>
    </row>
    <row r="73" spans="1:5" x14ac:dyDescent="0.2">
      <c r="A73" s="14">
        <v>2011</v>
      </c>
      <c r="B73" s="26">
        <v>2.2492299999999998</v>
      </c>
      <c r="C73" s="12">
        <v>3.8526249602</v>
      </c>
      <c r="D73" s="12">
        <f t="shared" si="0"/>
        <v>4.1807959882294314</v>
      </c>
    </row>
    <row r="74" spans="1:5" x14ac:dyDescent="0.2">
      <c r="A74" s="14">
        <v>2012</v>
      </c>
      <c r="B74" s="26">
        <v>2.2959633333</v>
      </c>
      <c r="C74" s="12">
        <v>3.9710496667999999</v>
      </c>
      <c r="D74" s="12">
        <f>C74*$B$81/B74</f>
        <v>4.221594155812082</v>
      </c>
    </row>
    <row r="75" spans="1:5" x14ac:dyDescent="0.2">
      <c r="A75" s="14">
        <v>2013</v>
      </c>
      <c r="B75" s="26">
        <v>2.3296358332999998</v>
      </c>
      <c r="C75" s="12">
        <v>3.9200913696000002</v>
      </c>
      <c r="D75" s="12">
        <f>C75*$B$81/B75</f>
        <v>4.1071849600527921</v>
      </c>
    </row>
    <row r="76" spans="1:5" x14ac:dyDescent="0.2">
      <c r="A76" s="14">
        <v>2014</v>
      </c>
      <c r="B76" s="26">
        <v>2.3671466667000001</v>
      </c>
      <c r="C76" s="12">
        <v>3.8270321331999999</v>
      </c>
      <c r="D76" s="12">
        <f>C76*$B$81/B76</f>
        <v>3.9461451023834395</v>
      </c>
    </row>
    <row r="77" spans="1:5" x14ac:dyDescent="0.2">
      <c r="A77" s="14">
        <v>2015</v>
      </c>
      <c r="B77" s="26">
        <v>2.3699516667</v>
      </c>
      <c r="C77" s="12">
        <v>2.7071062419</v>
      </c>
      <c r="D77" s="12">
        <f t="shared" ref="D77" si="2">C77*$B$81/B77</f>
        <v>2.7880587458424566</v>
      </c>
      <c r="E77" s="10" t="s">
        <v>182</v>
      </c>
    </row>
    <row r="78" spans="1:5" x14ac:dyDescent="0.2">
      <c r="A78" s="14">
        <v>2016</v>
      </c>
      <c r="B78" s="26">
        <v>2.3999369352</v>
      </c>
      <c r="C78" s="12">
        <v>2.3107774500999998</v>
      </c>
      <c r="D78" s="12">
        <f t="shared" si="0"/>
        <v>2.3501436036017975</v>
      </c>
      <c r="E78" s="10" t="s">
        <v>183</v>
      </c>
    </row>
    <row r="79" spans="1:5" x14ac:dyDescent="0.2">
      <c r="A79" s="14">
        <v>2017</v>
      </c>
      <c r="B79" s="27">
        <v>2.4577082005999999</v>
      </c>
      <c r="C79" s="21">
        <v>2.7204330295000001</v>
      </c>
      <c r="D79" s="21">
        <f t="shared" si="0"/>
        <v>2.701741722759929</v>
      </c>
      <c r="E79" s="22">
        <v>1</v>
      </c>
    </row>
    <row r="80" spans="1:5" x14ac:dyDescent="0.2">
      <c r="A80" s="14">
        <v>2018</v>
      </c>
      <c r="B80" s="27">
        <v>2.5103559167</v>
      </c>
      <c r="C80" s="21">
        <v>2.8470373879999999</v>
      </c>
      <c r="D80" s="21">
        <f t="shared" ref="D80" si="3">C80*$B$81/B80</f>
        <v>2.7681777891431119</v>
      </c>
      <c r="E80" s="22">
        <v>1</v>
      </c>
    </row>
    <row r="81" spans="1:5" x14ac:dyDescent="0.2">
      <c r="A81" s="15" t="str">
        <f>"Base CPI ("&amp;TEXT('Notes and Sources'!$G$7,"m/yyyy")&amp;")"</f>
        <v>Base CPI (2/2017)</v>
      </c>
      <c r="B81" s="28">
        <v>2.4408219999999998</v>
      </c>
      <c r="C81" s="16"/>
      <c r="D81" s="16"/>
      <c r="E81" s="20"/>
    </row>
    <row r="82" spans="1:5" x14ac:dyDescent="0.2">
      <c r="A82" s="42" t="str">
        <f>A1&amp;" "&amp;TEXT(C1,"Mmmm yyyy")</f>
        <v>EIA Short-Term Energy Outlook, February 2017</v>
      </c>
      <c r="B82" s="42"/>
      <c r="C82" s="42"/>
      <c r="D82" s="42"/>
      <c r="E82" s="42"/>
    </row>
    <row r="83" spans="1:5" x14ac:dyDescent="0.2">
      <c r="A83" s="37" t="s">
        <v>184</v>
      </c>
      <c r="B83" s="37"/>
      <c r="C83" s="37"/>
      <c r="D83" s="37"/>
      <c r="E83" s="37"/>
    </row>
    <row r="84" spans="1:5" x14ac:dyDescent="0.2">
      <c r="A84" s="34" t="str">
        <f>"Real Price ("&amp;TEXT($C$1,"mmm yyyy")&amp;" $)"</f>
        <v>Real Price (Feb 2017 $)</v>
      </c>
      <c r="B84" s="34"/>
      <c r="C84" s="34"/>
      <c r="D84" s="34"/>
      <c r="E84" s="34"/>
    </row>
    <row r="85" spans="1:5" x14ac:dyDescent="0.2">
      <c r="A85" s="38" t="s">
        <v>167</v>
      </c>
      <c r="B85" s="38"/>
      <c r="C85" s="38"/>
      <c r="D85" s="38"/>
      <c r="E85" s="38"/>
    </row>
  </sheetData>
  <mergeCells count="6">
    <mergeCell ref="A85:E85"/>
    <mergeCell ref="C39:D39"/>
    <mergeCell ref="A1:B1"/>
    <mergeCell ref="C1:D1"/>
    <mergeCell ref="A82:E82"/>
    <mergeCell ref="A83:E83"/>
  </mergeCells>
  <phoneticPr fontId="3" type="noConversion"/>
  <hyperlinks>
    <hyperlink ref="A3" location="Contents!B4" display="Return to Contents"/>
    <hyperlink ref="A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42773</v>
      </c>
      <c r="D1" s="41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C41*$B$201/B41</f>
        <v>2.2088903142753273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2.5241352354933104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2.9163986504406378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3.0427145351555116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C45*$B$201/B45</f>
        <v>3.1520833753003203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3.1375798625240114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3.0519540002668557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3.0433546440537018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3.2727262296680806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3.2613380718652127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3.1182609872642835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3.0941570151877382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2.9990676409369241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2.8579882058482093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2.8695755868687285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2.9195074700160335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2.7316033317707205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2.8410732198857835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2.8045724691572445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2.7601219082548565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2.7647662571035889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2.6894478064251466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C63*$B$201/B63</f>
        <v>2.733355503315789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2.7371722715251465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2.650394013623683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2.6420066331740331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2.5867634032649307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2.7149725742536872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2.334505430444938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1.9583784962814266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1.7924734767901158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1.8293781396745228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1.9596681841616272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1.9677067976838682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2.0472528725965642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2.0698305784606057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1.9655937971174673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1.9314808210905636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1.8465106998539726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1.8239211226840344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1.9053842649761261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1.9529692998463535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1.900522203782488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2.0704994831445167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2.0978122924969176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1.8875924004666913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2.1815491131220499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2.5586845450228171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2.1545016731099662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1.9606774165391636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1.9527688135707233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2.0300555955805173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1.8699078143402696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1.9280732023641296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C95*$B$201/B95</f>
        <v>1.9561034479672375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1.9476625446062183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1.8694665668650696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1.8637530737256469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1.8226546198048954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1.9517100017317401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1.8331291392357807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1.8254140707617299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1.8354666970657043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1.8287630146466645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1.7656291827258628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1.7920259503660503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1.7699582818441353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1.7811618012450381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1.8230251678682943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1.9505261760661063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1.8834168838057703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2.0284764288557566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1.935503920446261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1.8215012279684988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1.7586378509422338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1.753617195553584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1.6401390954818238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1.5899484205791259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1.5235191806512915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1.5049157209346193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1.4455727684548372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1.5813938948147388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1.7066669488688315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1.8266432833224864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2.0551075077934642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2.0231258019772862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C127*$B$201/B127</f>
        <v>2.1362910462735263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2.2520098853424089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2.0384004996285428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2.0217286766788405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1.949451575896727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1.7378367564366399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1.6149747482729326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1.768315532555123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1.8210600948077169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1.9324722166909591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2.1490558987067025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1.9609268245079785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1.9329292373584688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1.9569088993805908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2.0766308727366267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2.2262201645614961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2.3590558897716725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2.6744607187984548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2.6285809511583902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2.8477476964027684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3.1842785089451167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3.3323302312774317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4"/>
        <v>3.0623881294532249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4"/>
        <v>3.4465315730819048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3.5102086854807544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3.0852454831112128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3.0459645773875721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3.3221178669246454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3.4001263159272854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3.7837129617603282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4.0499000569054813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4.9712622391826216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96" si="5">C159*$B$201/B159</f>
        <v>4.847695829649795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3.4350048532587398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2.5204412101635372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2.6609295427727555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2.9470580873366394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3.0759320619353296</v>
      </c>
    </row>
    <row r="165" spans="1:4" x14ac:dyDescent="0.2">
      <c r="A165" s="14" t="s">
        <v>159</v>
      </c>
      <c r="B165" s="26">
        <v>2.17374</v>
      </c>
      <c r="C165" s="12">
        <v>2.8523581303999999</v>
      </c>
      <c r="D165" s="12">
        <f t="shared" si="5"/>
        <v>3.2028202437086257</v>
      </c>
    </row>
    <row r="166" spans="1:4" x14ac:dyDescent="0.2">
      <c r="A166" s="14" t="s">
        <v>160</v>
      </c>
      <c r="B166" s="26">
        <v>2.1729733332999999</v>
      </c>
      <c r="C166" s="12">
        <v>3.0250831055999998</v>
      </c>
      <c r="D166" s="12">
        <f t="shared" si="5"/>
        <v>3.3979659496159185</v>
      </c>
    </row>
    <row r="167" spans="1:4" x14ac:dyDescent="0.2">
      <c r="A167" s="14" t="s">
        <v>161</v>
      </c>
      <c r="B167" s="26">
        <v>2.1793433332999999</v>
      </c>
      <c r="C167" s="12">
        <v>2.9393201379999998</v>
      </c>
      <c r="D167" s="12">
        <f t="shared" si="5"/>
        <v>3.2919811891272301</v>
      </c>
    </row>
    <row r="168" spans="1:4" x14ac:dyDescent="0.2">
      <c r="A168" s="14" t="s">
        <v>162</v>
      </c>
      <c r="B168" s="26">
        <v>2.19699</v>
      </c>
      <c r="C168" s="12">
        <v>3.1444175817</v>
      </c>
      <c r="D168" s="12">
        <f t="shared" si="5"/>
        <v>3.4933994285819039</v>
      </c>
    </row>
    <row r="169" spans="1:4" x14ac:dyDescent="0.2">
      <c r="A169" s="14" t="s">
        <v>163</v>
      </c>
      <c r="B169" s="26">
        <v>2.2204366667</v>
      </c>
      <c r="C169" s="12">
        <v>3.6382985254000002</v>
      </c>
      <c r="D169" s="12">
        <f t="shared" si="5"/>
        <v>3.9994111142840816</v>
      </c>
    </row>
    <row r="170" spans="1:4" x14ac:dyDescent="0.2">
      <c r="A170" s="14" t="s">
        <v>164</v>
      </c>
      <c r="B170" s="26">
        <v>2.2456833333000001</v>
      </c>
      <c r="C170" s="12">
        <v>4.0127748209999998</v>
      </c>
      <c r="D170" s="12">
        <f t="shared" si="5"/>
        <v>4.3614649131095549</v>
      </c>
    </row>
    <row r="171" spans="1:4" x14ac:dyDescent="0.2">
      <c r="A171" s="14" t="s">
        <v>165</v>
      </c>
      <c r="B171" s="26">
        <v>2.2603266667000002</v>
      </c>
      <c r="C171" s="12">
        <v>3.8666601503</v>
      </c>
      <c r="D171" s="12">
        <f t="shared" si="5"/>
        <v>4.1754270745097459</v>
      </c>
    </row>
    <row r="172" spans="1:4" x14ac:dyDescent="0.2">
      <c r="A172" s="14" t="s">
        <v>166</v>
      </c>
      <c r="B172" s="26">
        <v>2.2704733333</v>
      </c>
      <c r="C172" s="12">
        <v>3.8727753081</v>
      </c>
      <c r="D172" s="12">
        <f t="shared" si="5"/>
        <v>4.1633412004571895</v>
      </c>
    </row>
    <row r="173" spans="1:4" x14ac:dyDescent="0.2">
      <c r="A173" s="14" t="s">
        <v>213</v>
      </c>
      <c r="B173" s="26">
        <v>2.2837700000000001</v>
      </c>
      <c r="C173" s="12">
        <v>3.9731957559</v>
      </c>
      <c r="D173" s="12">
        <f t="shared" ref="D173:D188" si="6">C173*$B$201/B173</f>
        <v>4.2464274472943204</v>
      </c>
    </row>
    <row r="174" spans="1:4" x14ac:dyDescent="0.2">
      <c r="A174" s="14" t="s">
        <v>214</v>
      </c>
      <c r="B174" s="26">
        <v>2.2883800000000001</v>
      </c>
      <c r="C174" s="12">
        <v>3.949486056</v>
      </c>
      <c r="D174" s="12">
        <f t="shared" si="6"/>
        <v>4.2125837728777702</v>
      </c>
    </row>
    <row r="175" spans="1:4" x14ac:dyDescent="0.2">
      <c r="A175" s="14" t="s">
        <v>215</v>
      </c>
      <c r="B175" s="26">
        <v>2.2976866667000002</v>
      </c>
      <c r="C175" s="12">
        <v>3.9419359749999998</v>
      </c>
      <c r="D175" s="12">
        <f t="shared" si="6"/>
        <v>4.1875004933506448</v>
      </c>
    </row>
    <row r="176" spans="1:4" x14ac:dyDescent="0.2">
      <c r="A176" s="18" t="s">
        <v>216</v>
      </c>
      <c r="B176" s="26">
        <v>2.3140166667000002</v>
      </c>
      <c r="C176" s="12">
        <v>4.0222556051999998</v>
      </c>
      <c r="D176" s="12">
        <f t="shared" si="6"/>
        <v>4.2426703800695975</v>
      </c>
    </row>
    <row r="177" spans="1:5" x14ac:dyDescent="0.2">
      <c r="A177" s="14" t="s">
        <v>243</v>
      </c>
      <c r="B177" s="26">
        <v>2.3231966666999999</v>
      </c>
      <c r="C177" s="12">
        <v>4.0257007689000002</v>
      </c>
      <c r="D177" s="12">
        <f t="shared" si="6"/>
        <v>4.2295252670560473</v>
      </c>
      <c r="E177" s="22"/>
    </row>
    <row r="178" spans="1:5" x14ac:dyDescent="0.2">
      <c r="A178" s="14" t="s">
        <v>244</v>
      </c>
      <c r="B178" s="26">
        <v>2.32036</v>
      </c>
      <c r="C178" s="12">
        <v>3.8830727599000001</v>
      </c>
      <c r="D178" s="12">
        <f t="shared" si="6"/>
        <v>4.0846633367083713</v>
      </c>
      <c r="E178" s="22"/>
    </row>
    <row r="179" spans="1:5" x14ac:dyDescent="0.2">
      <c r="A179" s="14" t="s">
        <v>245</v>
      </c>
      <c r="B179" s="26">
        <v>2.3321333332999998</v>
      </c>
      <c r="C179" s="12">
        <v>3.9101530957000001</v>
      </c>
      <c r="D179" s="12">
        <f t="shared" si="6"/>
        <v>4.0923850978313467</v>
      </c>
    </row>
    <row r="180" spans="1:5" x14ac:dyDescent="0.2">
      <c r="A180" s="18" t="s">
        <v>246</v>
      </c>
      <c r="B180" s="26">
        <v>2.3428533332999999</v>
      </c>
      <c r="C180" s="12">
        <v>3.8690076054000002</v>
      </c>
      <c r="D180" s="12">
        <f t="shared" si="6"/>
        <v>4.0307938816323681</v>
      </c>
    </row>
    <row r="181" spans="1:5" x14ac:dyDescent="0.2">
      <c r="A181" s="14" t="s">
        <v>247</v>
      </c>
      <c r="B181" s="26">
        <v>2.3565133333000001</v>
      </c>
      <c r="C181" s="12">
        <v>3.9582615304000002</v>
      </c>
      <c r="D181" s="12">
        <f t="shared" si="6"/>
        <v>4.0998757310761311</v>
      </c>
      <c r="E181" s="22"/>
    </row>
    <row r="182" spans="1:5" x14ac:dyDescent="0.2">
      <c r="A182" s="14" t="s">
        <v>248</v>
      </c>
      <c r="B182" s="26">
        <v>2.3677133332999998</v>
      </c>
      <c r="C182" s="12">
        <v>3.9376507627000001</v>
      </c>
      <c r="D182" s="12">
        <f t="shared" si="6"/>
        <v>4.0592349059923842</v>
      </c>
      <c r="E182" s="22"/>
    </row>
    <row r="183" spans="1:5" x14ac:dyDescent="0.2">
      <c r="A183" s="14" t="s">
        <v>249</v>
      </c>
      <c r="B183" s="26">
        <v>2.3731066667</v>
      </c>
      <c r="C183" s="12">
        <v>3.8385806859999998</v>
      </c>
      <c r="D183" s="12">
        <f t="shared" si="6"/>
        <v>3.9481125389920471</v>
      </c>
    </row>
    <row r="184" spans="1:5" x14ac:dyDescent="0.2">
      <c r="A184" s="18" t="s">
        <v>250</v>
      </c>
      <c r="B184" s="26">
        <v>2.3712533332999999</v>
      </c>
      <c r="C184" s="12">
        <v>3.5813267135000002</v>
      </c>
      <c r="D184" s="12">
        <f t="shared" si="6"/>
        <v>3.6863969398551726</v>
      </c>
    </row>
    <row r="185" spans="1:5" x14ac:dyDescent="0.2">
      <c r="A185" s="14" t="s">
        <v>251</v>
      </c>
      <c r="B185" s="26">
        <v>2.3540933332999998</v>
      </c>
      <c r="C185" s="12">
        <v>2.9178478252</v>
      </c>
      <c r="D185" s="12">
        <f t="shared" si="6"/>
        <v>3.0253461337561633</v>
      </c>
      <c r="E185" s="22"/>
    </row>
    <row r="186" spans="1:5" x14ac:dyDescent="0.2">
      <c r="A186" s="14" t="s">
        <v>252</v>
      </c>
      <c r="B186" s="26">
        <v>2.3683200000000002</v>
      </c>
      <c r="C186" s="12">
        <v>2.8476021610000002</v>
      </c>
      <c r="D186" s="12">
        <f t="shared" si="6"/>
        <v>2.9347765512330857</v>
      </c>
      <c r="E186" s="22"/>
    </row>
    <row r="187" spans="1:5" x14ac:dyDescent="0.2">
      <c r="A187" s="14" t="s">
        <v>253</v>
      </c>
      <c r="B187" s="26">
        <v>2.37642</v>
      </c>
      <c r="C187" s="12">
        <v>2.6298642762000002</v>
      </c>
      <c r="D187" s="12">
        <f t="shared" si="6"/>
        <v>2.7011347246543274</v>
      </c>
    </row>
    <row r="188" spans="1:5" x14ac:dyDescent="0.2">
      <c r="A188" s="18" t="s">
        <v>254</v>
      </c>
      <c r="B188" s="26">
        <v>2.3809733333</v>
      </c>
      <c r="C188" s="12">
        <v>2.4339390158</v>
      </c>
      <c r="D188" s="12">
        <f t="shared" si="6"/>
        <v>2.4951190394850387</v>
      </c>
    </row>
    <row r="189" spans="1:5" x14ac:dyDescent="0.2">
      <c r="A189" s="14" t="s">
        <v>259</v>
      </c>
      <c r="B189" s="26">
        <v>2.3791133332999999</v>
      </c>
      <c r="C189" s="12">
        <v>2.0778728791000001</v>
      </c>
      <c r="D189" s="12">
        <f t="shared" si="5"/>
        <v>2.1317680690208172</v>
      </c>
      <c r="E189" s="22"/>
    </row>
    <row r="190" spans="1:5" x14ac:dyDescent="0.2">
      <c r="A190" s="14" t="s">
        <v>260</v>
      </c>
      <c r="B190" s="26">
        <v>2.3940000000000001</v>
      </c>
      <c r="C190" s="12">
        <v>2.2984424730000002</v>
      </c>
      <c r="D190" s="12">
        <f t="shared" si="5"/>
        <v>2.3433955529794508</v>
      </c>
      <c r="E190" s="22"/>
    </row>
    <row r="191" spans="1:5" x14ac:dyDescent="0.2">
      <c r="A191" s="14" t="s">
        <v>261</v>
      </c>
      <c r="B191" s="26">
        <v>2.4037099999999998</v>
      </c>
      <c r="C191" s="12">
        <v>2.3827929638000001</v>
      </c>
      <c r="D191" s="12">
        <f t="shared" si="5"/>
        <v>2.4195820159204913</v>
      </c>
      <c r="E191" s="10" t="s">
        <v>182</v>
      </c>
    </row>
    <row r="192" spans="1:5" x14ac:dyDescent="0.2">
      <c r="A192" s="18" t="s">
        <v>262</v>
      </c>
      <c r="B192" s="26">
        <v>2.4229244074</v>
      </c>
      <c r="C192" s="12">
        <v>2.4659443095000002</v>
      </c>
      <c r="D192" s="12">
        <f t="shared" si="5"/>
        <v>2.4841596803514081</v>
      </c>
      <c r="E192" s="10" t="s">
        <v>183</v>
      </c>
    </row>
    <row r="193" spans="1:5" x14ac:dyDescent="0.2">
      <c r="A193" s="14" t="s">
        <v>263</v>
      </c>
      <c r="B193" s="26">
        <v>2.4404431357999998</v>
      </c>
      <c r="C193" s="12">
        <v>2.6678215221000001</v>
      </c>
      <c r="D193" s="12">
        <f t="shared" si="5"/>
        <v>2.6682356854344729</v>
      </c>
      <c r="E193" s="22">
        <f>MAX('Diesel-M'!E497:E499)</f>
        <v>1</v>
      </c>
    </row>
    <row r="194" spans="1:5" x14ac:dyDescent="0.2">
      <c r="A194" s="14" t="s">
        <v>264</v>
      </c>
      <c r="B194" s="26">
        <v>2.4501843333000002</v>
      </c>
      <c r="C194" s="12">
        <v>2.6970400050999999</v>
      </c>
      <c r="D194" s="12">
        <f t="shared" si="5"/>
        <v>2.6867344182476129</v>
      </c>
      <c r="E194" s="22">
        <f>MAX('Diesel-M'!E500:E502)</f>
        <v>1</v>
      </c>
    </row>
    <row r="195" spans="1:5" x14ac:dyDescent="0.2">
      <c r="A195" s="14" t="s">
        <v>265</v>
      </c>
      <c r="B195" s="26">
        <v>2.4639843333</v>
      </c>
      <c r="C195" s="12">
        <v>2.7302465829</v>
      </c>
      <c r="D195" s="12">
        <f t="shared" si="5"/>
        <v>2.7045812892982259</v>
      </c>
      <c r="E195" s="22">
        <f>MAX('Diesel-M'!E503:E505)</f>
        <v>1</v>
      </c>
    </row>
    <row r="196" spans="1:5" x14ac:dyDescent="0.2">
      <c r="A196" s="18" t="s">
        <v>266</v>
      </c>
      <c r="B196" s="26">
        <v>2.4762209999999998</v>
      </c>
      <c r="C196" s="12">
        <v>2.7824290866000001</v>
      </c>
      <c r="D196" s="12">
        <f t="shared" si="5"/>
        <v>2.7426526663061113</v>
      </c>
      <c r="E196" s="22">
        <f>MAX('Diesel-M'!E507:E509)</f>
        <v>1</v>
      </c>
    </row>
    <row r="197" spans="1:5" x14ac:dyDescent="0.2">
      <c r="A197" s="14" t="s">
        <v>267</v>
      </c>
      <c r="B197" s="26">
        <v>2.4900090000000001</v>
      </c>
      <c r="C197" s="12">
        <v>2.8019404291000001</v>
      </c>
      <c r="D197" s="12">
        <f t="shared" ref="D197:D200" si="7">C197*$B$201/B197</f>
        <v>2.74659161554706</v>
      </c>
      <c r="E197" s="22">
        <f>MAX('Diesel-M'!E509:E511)</f>
        <v>1</v>
      </c>
    </row>
    <row r="198" spans="1:5" x14ac:dyDescent="0.2">
      <c r="A198" s="14" t="s">
        <v>268</v>
      </c>
      <c r="B198" s="26">
        <v>2.5026763333000002</v>
      </c>
      <c r="C198" s="12">
        <v>2.8126463905999999</v>
      </c>
      <c r="D198" s="12">
        <f t="shared" si="7"/>
        <v>2.7431310621556642</v>
      </c>
      <c r="E198" s="22">
        <f>MAX('Diesel-M'!E512:E514)</f>
        <v>1</v>
      </c>
    </row>
    <row r="199" spans="1:5" x14ac:dyDescent="0.2">
      <c r="A199" s="14" t="s">
        <v>269</v>
      </c>
      <c r="B199" s="26">
        <v>2.516829</v>
      </c>
      <c r="C199" s="12">
        <v>2.8465622245</v>
      </c>
      <c r="D199" s="12">
        <f t="shared" si="7"/>
        <v>2.760597443023955</v>
      </c>
      <c r="E199" s="22">
        <f>MAX('Diesel-M'!E515:E517)</f>
        <v>1</v>
      </c>
    </row>
    <row r="200" spans="1:5" x14ac:dyDescent="0.2">
      <c r="A200" s="18" t="s">
        <v>270</v>
      </c>
      <c r="B200" s="26">
        <v>2.5319093332999998</v>
      </c>
      <c r="C200" s="12">
        <v>2.9233722110999998</v>
      </c>
      <c r="D200" s="12">
        <f t="shared" si="7"/>
        <v>2.8182017077765806</v>
      </c>
      <c r="E200" s="22">
        <f>MAX('Diesel-M'!E518:E520)</f>
        <v>1</v>
      </c>
    </row>
    <row r="201" spans="1:5" x14ac:dyDescent="0.2">
      <c r="A201" s="15" t="str">
        <f>"Base CPI ("&amp;TEXT('Notes and Sources'!$G$7,"m/yyyy")&amp;")"</f>
        <v>Base CPI (2/2017)</v>
      </c>
      <c r="B201" s="28">
        <v>2.4408219999999998</v>
      </c>
      <c r="C201" s="16"/>
      <c r="D201" s="16"/>
      <c r="E201" s="20"/>
    </row>
    <row r="202" spans="1:5" x14ac:dyDescent="0.2">
      <c r="A202" s="42" t="str">
        <f>A1&amp;" "&amp;TEXT(C1,"Mmmm yyyy")</f>
        <v>EIA Short-Term Energy Outlook, February 2017</v>
      </c>
      <c r="B202" s="42"/>
      <c r="C202" s="42"/>
      <c r="D202" s="42"/>
      <c r="E202" s="42"/>
    </row>
    <row r="203" spans="1:5" x14ac:dyDescent="0.2">
      <c r="A203" s="37" t="s">
        <v>184</v>
      </c>
      <c r="B203" s="37"/>
      <c r="C203" s="37"/>
      <c r="D203" s="37"/>
      <c r="E203" s="37"/>
    </row>
    <row r="204" spans="1:5" x14ac:dyDescent="0.2">
      <c r="A204" s="34" t="str">
        <f>"Real Price ("&amp;TEXT($C$1,"mmm yyyy")&amp;" $)"</f>
        <v>Real Price (Feb 2017 $)</v>
      </c>
      <c r="B204" s="34"/>
      <c r="C204" s="34"/>
      <c r="D204" s="34"/>
      <c r="E204" s="34"/>
    </row>
    <row r="205" spans="1:5" x14ac:dyDescent="0.2">
      <c r="A205" s="38" t="s">
        <v>167</v>
      </c>
      <c r="B205" s="38"/>
      <c r="C205" s="38"/>
      <c r="D205" s="38"/>
      <c r="E205" s="38"/>
    </row>
  </sheetData>
  <mergeCells count="6">
    <mergeCell ref="A205:E205"/>
    <mergeCell ref="C39:D39"/>
    <mergeCell ref="A1:B1"/>
    <mergeCell ref="C1:D1"/>
    <mergeCell ref="A202:E202"/>
    <mergeCell ref="A203:E203"/>
  </mergeCells>
  <phoneticPr fontId="3" type="noConversion"/>
  <conditionalFormatting sqref="B169:D170 B173:D174 B177:D178 B181:D182 B185:D186 B197:D200 B189:D190">
    <cfRule type="expression" dxfId="55" priority="2" stopIfTrue="1">
      <formula>$E169=1</formula>
    </cfRule>
  </conditionalFormatting>
  <conditionalFormatting sqref="B175:D176 B171:D172">
    <cfRule type="expression" dxfId="54" priority="3" stopIfTrue="1">
      <formula>#REF!=1</formula>
    </cfRule>
  </conditionalFormatting>
  <conditionalFormatting sqref="B179:D180">
    <cfRule type="expression" dxfId="53" priority="5" stopIfTrue="1">
      <formula>#REF!=1</formula>
    </cfRule>
  </conditionalFormatting>
  <conditionalFormatting sqref="B183:D184">
    <cfRule type="expression" dxfId="52" priority="32" stopIfTrue="1">
      <formula>#REF!=1</formula>
    </cfRule>
  </conditionalFormatting>
  <conditionalFormatting sqref="B187:D188">
    <cfRule type="expression" dxfId="51" priority="55" stopIfTrue="1">
      <formula>#REF!=1</formula>
    </cfRule>
  </conditionalFormatting>
  <conditionalFormatting sqref="B193:D196">
    <cfRule type="expression" dxfId="50" priority="1" stopIfTrue="1">
      <formula>$E193=1</formula>
    </cfRule>
  </conditionalFormatting>
  <conditionalFormatting sqref="B191:D192">
    <cfRule type="expression" dxfId="49" priority="81" stopIfTrue="1">
      <formula>#REF!=1</formula>
    </cfRule>
  </conditionalFormatting>
  <hyperlinks>
    <hyperlink ref="A3" location="Contents!B4" display="Return to Contents"/>
    <hyperlink ref="A20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</cp:lastModifiedBy>
  <cp:lastPrinted>2010-07-01T14:35:39Z</cp:lastPrinted>
  <dcterms:created xsi:type="dcterms:W3CDTF">2010-07-01T14:23:14Z</dcterms:created>
  <dcterms:modified xsi:type="dcterms:W3CDTF">2017-02-03T14:40:09Z</dcterms:modified>
</cp:coreProperties>
</file>