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8" sheetId="2" r:id="rId1"/>
  </sheets>
  <externalReferences>
    <externalReference r:id="rId2"/>
  </externalReferences>
  <definedNames>
    <definedName name="_xlnm.Print_Area" localSheetId="0">'Fig8'!$A$1:$O$54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K53" i="2"/>
  <c r="J53" i="2"/>
  <c r="L49" i="2"/>
  <c r="K49" i="2"/>
  <c r="J49" i="2"/>
  <c r="L48" i="2"/>
  <c r="K48" i="2"/>
  <c r="J48" i="2"/>
  <c r="L47" i="2"/>
  <c r="K47" i="2"/>
  <c r="J47" i="2"/>
  <c r="J46" i="2"/>
  <c r="H46" i="2"/>
  <c r="L46" i="2" s="1"/>
  <c r="G46" i="2"/>
  <c r="K46" i="2" s="1"/>
  <c r="F46" i="2"/>
  <c r="E46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H40" i="2"/>
  <c r="G40" i="2"/>
  <c r="F40" i="2"/>
  <c r="J40" i="2" s="1"/>
  <c r="E40" i="2"/>
  <c r="L38" i="2"/>
  <c r="K38" i="2"/>
  <c r="J38" i="2"/>
  <c r="L37" i="2"/>
  <c r="K37" i="2"/>
  <c r="J37" i="2"/>
  <c r="L36" i="2"/>
  <c r="K36" i="2"/>
  <c r="J36" i="2"/>
  <c r="L35" i="2"/>
  <c r="K35" i="2"/>
  <c r="J35" i="2"/>
  <c r="H34" i="2"/>
  <c r="L34" i="2" s="1"/>
  <c r="G34" i="2"/>
  <c r="K34" i="2" s="1"/>
  <c r="F34" i="2"/>
  <c r="J34" i="2" s="1"/>
  <c r="E34" i="2"/>
  <c r="L32" i="2"/>
  <c r="K32" i="2"/>
  <c r="J32" i="2"/>
  <c r="L31" i="2"/>
  <c r="K31" i="2"/>
  <c r="J31" i="2"/>
  <c r="L30" i="2"/>
  <c r="K30" i="2"/>
  <c r="J30" i="2"/>
  <c r="H29" i="2"/>
  <c r="L29" i="2" s="1"/>
  <c r="G29" i="2"/>
  <c r="K29" i="2" s="1"/>
  <c r="F29" i="2"/>
  <c r="F51" i="2" s="1"/>
  <c r="E29" i="2"/>
  <c r="E51" i="2" s="1"/>
  <c r="L27" i="2"/>
  <c r="K27" i="2"/>
  <c r="J27" i="2"/>
  <c r="J51" i="2" l="1"/>
  <c r="G51" i="2"/>
  <c r="K51" i="2" s="1"/>
  <c r="H51" i="2"/>
  <c r="L51" i="2" s="1"/>
  <c r="J29" i="2"/>
</calcChain>
</file>

<file path=xl/sharedStrings.xml><?xml version="1.0" encoding="utf-8"?>
<sst xmlns="http://schemas.openxmlformats.org/spreadsheetml/2006/main" count="27" uniqueCount="27">
  <si>
    <t>Short-Term Energy Outlook, January 2017</t>
  </si>
  <si>
    <t>Annual Production (Million barrels per day)</t>
  </si>
  <si>
    <t>Production Growth (Million barrels per day)</t>
  </si>
  <si>
    <t>Region / Country</t>
  </si>
  <si>
    <t>OPEC Countries</t>
  </si>
  <si>
    <t>North America</t>
  </si>
  <si>
    <t xml:space="preserve">   Canada</t>
  </si>
  <si>
    <t xml:space="preserve">   Mexico</t>
  </si>
  <si>
    <t xml:space="preserve">   United States</t>
  </si>
  <si>
    <t>Russia and Caspian Sea</t>
  </si>
  <si>
    <t xml:space="preserve">   Russia</t>
  </si>
  <si>
    <t xml:space="preserve">   Azerbaijan</t>
  </si>
  <si>
    <t xml:space="preserve">   Kazakhstan</t>
  </si>
  <si>
    <t xml:space="preserve">   Turkmenistan</t>
  </si>
  <si>
    <t>Latin America</t>
  </si>
  <si>
    <t xml:space="preserve">   Argentina</t>
  </si>
  <si>
    <t xml:space="preserve">   Brazil</t>
  </si>
  <si>
    <t xml:space="preserve">   Colombia</t>
  </si>
  <si>
    <t xml:space="preserve">   Other Latin America</t>
  </si>
  <si>
    <t>North Sea</t>
  </si>
  <si>
    <t xml:space="preserve">   Norway</t>
  </si>
  <si>
    <t xml:space="preserve">   United Kingdom</t>
  </si>
  <si>
    <t xml:space="preserve">   Other North Sea</t>
  </si>
  <si>
    <t>Other Non-OPEC</t>
  </si>
  <si>
    <t>World Total</t>
  </si>
  <si>
    <t>Source: Short-Term Energy Outlook, January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</si>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</sst>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/>
    <xf numFmtId="0" fontId="4" fillId="0" borderId="0" xfId="1" applyFont="1" applyAlignment="1"/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/>
    <xf numFmtId="0" fontId="4" fillId="0" borderId="1" xfId="1" applyFont="1" applyBorder="1" applyAlignment="1"/>
    <xf numFmtId="0" fontId="1" fillId="0" borderId="0" xfId="1" applyAlignment="1">
      <alignment horizontal="left"/>
    </xf>
    <xf numFmtId="165" fontId="1" fillId="0" borderId="0" xfId="1" applyNumberFormat="1"/>
    <xf numFmtId="165" fontId="1" fillId="0" borderId="0" xfId="1" applyNumberFormat="1" applyAlignment="1"/>
    <xf numFmtId="0" fontId="1" fillId="0" borderId="0" xfId="1" applyAlignment="1"/>
    <xf numFmtId="2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65" fontId="1" fillId="0" borderId="1" xfId="1" applyNumberFormat="1" applyBorder="1" applyAlignment="1"/>
    <xf numFmtId="0" fontId="1" fillId="0" borderId="1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75084821714375E-2"/>
          <c:y val="0.16644165710441977"/>
          <c:w val="0.90322368240555317"/>
          <c:h val="0.53533274317041657"/>
        </c:manualLayout>
      </c:layout>
      <c:barChart>
        <c:barDir val="col"/>
        <c:grouping val="clustered"/>
        <c:varyColors val="0"/>
        <c:ser>
          <c:idx val="1"/>
          <c:order val="0"/>
          <c:tx>
            <c:v>OPEC countries</c:v>
          </c:tx>
          <c:spPr>
            <a:solidFill>
              <a:schemeClr val="accent1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'Fig8'!$J$27:$L$27</c:f>
              <c:numCache>
                <c:formatCode>0.000</c:formatCode>
                <c:ptCount val="3"/>
                <c:pt idx="0">
                  <c:v>0.92534521900000044</c:v>
                </c:pt>
                <c:pt idx="1">
                  <c:v>0.67542794399999906</c:v>
                </c:pt>
                <c:pt idx="2">
                  <c:v>0.66478727599999843</c:v>
                </c:pt>
              </c:numCache>
            </c:numRef>
          </c:val>
        </c:ser>
        <c:ser>
          <c:idx val="0"/>
          <c:order val="1"/>
          <c:tx>
            <c:v>North America</c:v>
          </c:tx>
          <c:spPr>
            <a:solidFill>
              <a:schemeClr val="accent4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'Fig8'!$J$29:$L$29</c:f>
              <c:numCache>
                <c:formatCode>0.000</c:formatCode>
                <c:ptCount val="3"/>
                <c:pt idx="0">
                  <c:v>-0.37716185680000081</c:v>
                </c:pt>
                <c:pt idx="1">
                  <c:v>0.36472116160000212</c:v>
                </c:pt>
                <c:pt idx="2">
                  <c:v>0.736219810999998</c:v>
                </c:pt>
              </c:numCache>
            </c:numRef>
          </c:val>
        </c:ser>
        <c:ser>
          <c:idx val="2"/>
          <c:order val="2"/>
          <c:tx>
            <c:v>Russia and Caspian Sea</c:v>
          </c:tx>
          <c:spPr>
            <a:solidFill>
              <a:schemeClr val="accent3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'Fig8'!$J$34:$L$34</c:f>
              <c:numCache>
                <c:formatCode>0.000</c:formatCode>
                <c:ptCount val="3"/>
                <c:pt idx="0">
                  <c:v>0.17513919027999947</c:v>
                </c:pt>
                <c:pt idx="1">
                  <c:v>0.18737983408000147</c:v>
                </c:pt>
                <c:pt idx="2">
                  <c:v>8.6024722619999494E-2</c:v>
                </c:pt>
              </c:numCache>
            </c:numRef>
          </c:val>
        </c:ser>
        <c:ser>
          <c:idx val="3"/>
          <c:order val="3"/>
          <c:tx>
            <c:v>Latin America</c:v>
          </c:tx>
          <c:spPr>
            <a:solidFill>
              <a:schemeClr val="accent2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'Fig8'!$J$40:$L$40</c:f>
              <c:numCache>
                <c:formatCode>0.000</c:formatCode>
                <c:ptCount val="3"/>
                <c:pt idx="0">
                  <c:v>-8.3242246500000228E-2</c:v>
                </c:pt>
                <c:pt idx="1">
                  <c:v>3.0183865940000665E-2</c:v>
                </c:pt>
                <c:pt idx="2">
                  <c:v>6.2511100040000933E-2</c:v>
                </c:pt>
              </c:numCache>
            </c:numRef>
          </c:val>
        </c:ser>
        <c:ser>
          <c:idx val="4"/>
          <c:order val="4"/>
          <c:tx>
            <c:v>North Sea</c:v>
          </c:tx>
          <c:spPr>
            <a:solidFill>
              <a:schemeClr val="accent5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'Fig8'!$J$46:$L$46</c:f>
              <c:numCache>
                <c:formatCode>0.000</c:formatCode>
                <c:ptCount val="3"/>
                <c:pt idx="0">
                  <c:v>7.2029568950000122E-2</c:v>
                </c:pt>
                <c:pt idx="1">
                  <c:v>-0.13980468013000058</c:v>
                </c:pt>
                <c:pt idx="2">
                  <c:v>-0.15565274540999985</c:v>
                </c:pt>
              </c:numCache>
            </c:numRef>
          </c:val>
        </c:ser>
        <c:ser>
          <c:idx val="5"/>
          <c:order val="5"/>
          <c:tx>
            <c:v>Other Non-OPEC</c:v>
          </c:tx>
          <c:spPr>
            <a:solidFill>
              <a:schemeClr val="accent6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'Fig8'!$J$51:$L$51</c:f>
              <c:numCache>
                <c:formatCode>0.000</c:formatCode>
                <c:ptCount val="3"/>
                <c:pt idx="0">
                  <c:v>-0.40930714593000594</c:v>
                </c:pt>
                <c:pt idx="1">
                  <c:v>-3.4282273490006787E-2</c:v>
                </c:pt>
                <c:pt idx="2">
                  <c:v>-6.7097822249991168E-2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04032"/>
        <c:axId val="618004592"/>
      </c:barChart>
      <c:scatterChart>
        <c:scatterStyle val="lineMarker"/>
        <c:varyColors val="0"/>
        <c:ser>
          <c:idx val="6"/>
          <c:order val="6"/>
          <c:tx>
            <c:strRef>
              <c:f>'Fig8'!$C$57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'Fig8'!$B$58:$B$59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'Fig8'!$C$58:$C$59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05152"/>
        <c:axId val="618005712"/>
      </c:scatterChart>
      <c:catAx>
        <c:axId val="6180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18004592"/>
        <c:crosses val="autoZero"/>
        <c:auto val="1"/>
        <c:lblAlgn val="ctr"/>
        <c:lblOffset val="100"/>
        <c:noMultiLvlLbl val="0"/>
      </c:catAx>
      <c:valAx>
        <c:axId val="6180045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618004032"/>
        <c:crosses val="autoZero"/>
        <c:crossBetween val="between"/>
      </c:valAx>
      <c:valAx>
        <c:axId val="6180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8005712"/>
        <c:crosses val="autoZero"/>
        <c:crossBetween val="midCat"/>
      </c:valAx>
      <c:valAx>
        <c:axId val="6180057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8005152"/>
        <c:crosses val="max"/>
        <c:crossBetween val="midCat"/>
      </c:valAx>
      <c:spPr>
        <a:noFill/>
        <a:ln w="25400">
          <a:noFill/>
        </a:ln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9.3074707125024067E-2"/>
          <c:y val="0.77275994346864962"/>
          <c:w val="0.82144783184153269"/>
          <c:h val="0.1445551258755377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3</xdr:row>
      <xdr:rowOff>3175</xdr:rowOff>
    </xdr:from>
    <xdr:to>
      <xdr:col>10</xdr:col>
      <xdr:colOff>3175</xdr:colOff>
      <xdr:row>22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0.91464</cdr:x>
      <cdr:y>0.01776</cdr:y>
    </cdr:from>
    <cdr:ext cx="371397" cy="28569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33" y="57165"/>
          <a:ext cx="371397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0.01181</cdr:y>
    </cdr:from>
    <cdr:ext cx="6505575" cy="56197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57150"/>
          <a:ext cx="65055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World crude oil and liquid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fuels production growth</a:t>
          </a:r>
        </a:p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million barrels per day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0.00886</cdr:x>
      <cdr:y>0.91124</cdr:y>
    </cdr:from>
    <cdr:ext cx="4210050" cy="228604"/>
    <cdr:sp macro="" textlink="'Fig8'!$B$54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41" y="2933701"/>
          <a:ext cx="4210050" cy="22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6DC4A9F-CD69-47D3-872E-239ED799DE5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0.75747</cdr:x>
      <cdr:y>0.16059</cdr:y>
    </cdr:from>
    <cdr:ext cx="989095" cy="303028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141340" y="507325"/>
          <a:ext cx="989095" cy="303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J26">
            <v>2016</v>
          </cell>
          <cell r="K26">
            <v>2017</v>
          </cell>
          <cell r="L26">
            <v>2018</v>
          </cell>
        </row>
        <row r="27">
          <cell r="J27">
            <v>0.92534521900000044</v>
          </cell>
          <cell r="K27">
            <v>0.67542794399999906</v>
          </cell>
          <cell r="L27">
            <v>0.66478727599999843</v>
          </cell>
        </row>
        <row r="29">
          <cell r="J29">
            <v>-0.37716185680000081</v>
          </cell>
          <cell r="K29">
            <v>0.36472116160000212</v>
          </cell>
          <cell r="L29">
            <v>0.736219810999998</v>
          </cell>
        </row>
        <row r="34">
          <cell r="J34">
            <v>0.17513919027999947</v>
          </cell>
          <cell r="K34">
            <v>0.18737983408000147</v>
          </cell>
          <cell r="L34">
            <v>8.6024722619999494E-2</v>
          </cell>
        </row>
        <row r="40">
          <cell r="J40">
            <v>-8.3242246500000228E-2</v>
          </cell>
          <cell r="K40">
            <v>3.0183865940000665E-2</v>
          </cell>
          <cell r="L40">
            <v>6.2511100040000933E-2</v>
          </cell>
        </row>
        <row r="46">
          <cell r="J46">
            <v>7.2029568950000122E-2</v>
          </cell>
          <cell r="K46">
            <v>-0.13980468013000058</v>
          </cell>
          <cell r="L46">
            <v>-0.15565274540999985</v>
          </cell>
        </row>
        <row r="51">
          <cell r="J51">
            <v>-0.40930714593000594</v>
          </cell>
          <cell r="K51">
            <v>-3.4282273490006787E-2</v>
          </cell>
          <cell r="L51">
            <v>-6.7097822249991168E-2</v>
          </cell>
        </row>
        <row r="57">
          <cell r="C57" t="str">
            <v>Forecast</v>
          </cell>
        </row>
        <row r="58">
          <cell r="B58">
            <v>1.5</v>
          </cell>
          <cell r="C58">
            <v>0</v>
          </cell>
        </row>
        <row r="59">
          <cell r="B59">
            <v>1.5</v>
          </cell>
          <cell r="C59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9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2" x14ac:dyDescent="0.25">
      <c r="B25" s="4"/>
      <c r="C25" s="4"/>
      <c r="D25" s="5"/>
      <c r="E25" s="6" t="s">
        <v>1</v>
      </c>
      <c r="F25" s="6"/>
      <c r="G25" s="6"/>
      <c r="H25" s="6"/>
      <c r="I25" s="5"/>
      <c r="J25" s="7" t="s">
        <v>2</v>
      </c>
      <c r="K25" s="7"/>
      <c r="L25" s="7"/>
    </row>
    <row r="26" spans="2:12" x14ac:dyDescent="0.25">
      <c r="B26" s="8" t="s">
        <v>3</v>
      </c>
      <c r="C26" s="8"/>
      <c r="D26" s="9"/>
      <c r="E26" s="9">
        <v>2015</v>
      </c>
      <c r="F26" s="9">
        <v>2016</v>
      </c>
      <c r="G26" s="9">
        <v>2017</v>
      </c>
      <c r="H26" s="9">
        <v>2018</v>
      </c>
      <c r="I26" s="9"/>
      <c r="J26" s="9">
        <v>2016</v>
      </c>
      <c r="K26" s="9">
        <v>2017</v>
      </c>
      <c r="L26" s="9">
        <v>2018</v>
      </c>
    </row>
    <row r="27" spans="2:12" x14ac:dyDescent="0.25">
      <c r="B27" s="10" t="s">
        <v>4</v>
      </c>
      <c r="E27" s="11">
        <v>38.671132036000003</v>
      </c>
      <c r="F27" s="11">
        <v>39.596477255000003</v>
      </c>
      <c r="G27" s="11">
        <v>40.271905199000003</v>
      </c>
      <c r="H27" s="11">
        <v>40.936692475000001</v>
      </c>
      <c r="J27" s="12">
        <f>F27-E27</f>
        <v>0.92534521900000044</v>
      </c>
      <c r="K27" s="12">
        <f>G27-F27</f>
        <v>0.67542794399999906</v>
      </c>
      <c r="L27" s="12">
        <f>H27-G27</f>
        <v>0.66478727599999843</v>
      </c>
    </row>
    <row r="28" spans="2:12" x14ac:dyDescent="0.25">
      <c r="B28" s="10"/>
      <c r="E28" s="11"/>
      <c r="F28" s="11"/>
      <c r="G28" s="11"/>
      <c r="H28" s="11"/>
      <c r="J28" s="12"/>
      <c r="K28" s="12"/>
      <c r="L28" s="12"/>
    </row>
    <row r="29" spans="2:12" x14ac:dyDescent="0.25">
      <c r="B29" s="10" t="s">
        <v>5</v>
      </c>
      <c r="E29" s="12">
        <f>SUM(E30:E32)</f>
        <v>22.254182547399999</v>
      </c>
      <c r="F29" s="12">
        <f>SUM(F30:F32)</f>
        <v>21.877020690599998</v>
      </c>
      <c r="G29" s="12">
        <f>SUM(G30:G32)</f>
        <v>22.241741852200001</v>
      </c>
      <c r="H29" s="12">
        <f>SUM(H30:H32)</f>
        <v>22.977961663199999</v>
      </c>
      <c r="I29" s="13"/>
      <c r="J29" s="12">
        <f t="shared" ref="J29:L32" si="0">F29-E29</f>
        <v>-0.37716185680000081</v>
      </c>
      <c r="K29" s="12">
        <f t="shared" si="0"/>
        <v>0.36472116160000212</v>
      </c>
      <c r="L29" s="12">
        <f t="shared" si="0"/>
        <v>0.736219810999998</v>
      </c>
    </row>
    <row r="30" spans="2:12" x14ac:dyDescent="0.25">
      <c r="B30" s="10" t="s">
        <v>6</v>
      </c>
      <c r="E30" s="12">
        <v>4.5059315615999997</v>
      </c>
      <c r="F30" s="12">
        <v>4.5296233872</v>
      </c>
      <c r="G30" s="12">
        <v>4.7258493178999998</v>
      </c>
      <c r="H30" s="12">
        <v>4.8842758551000003</v>
      </c>
      <c r="I30" s="13"/>
      <c r="J30" s="12">
        <f t="shared" si="0"/>
        <v>2.3691825600000271E-2</v>
      </c>
      <c r="K30" s="12">
        <f t="shared" si="0"/>
        <v>0.19622593069999983</v>
      </c>
      <c r="L30" s="12">
        <f t="shared" si="0"/>
        <v>0.15842653720000044</v>
      </c>
    </row>
    <row r="31" spans="2:12" x14ac:dyDescent="0.25">
      <c r="B31" s="10" t="s">
        <v>7</v>
      </c>
      <c r="E31" s="12">
        <v>2.6246649178000001</v>
      </c>
      <c r="F31" s="12">
        <v>2.5161811614</v>
      </c>
      <c r="G31" s="12">
        <v>2.3744327723</v>
      </c>
      <c r="H31" s="12">
        <v>2.2594602370999999</v>
      </c>
      <c r="I31" s="13"/>
      <c r="J31" s="12">
        <f t="shared" si="0"/>
        <v>-0.10848375640000008</v>
      </c>
      <c r="K31" s="12">
        <f t="shared" si="0"/>
        <v>-0.14174838909999998</v>
      </c>
      <c r="L31" s="12">
        <f t="shared" si="0"/>
        <v>-0.11497253520000017</v>
      </c>
    </row>
    <row r="32" spans="2:12" x14ac:dyDescent="0.25">
      <c r="B32" s="10" t="s">
        <v>8</v>
      </c>
      <c r="E32" s="12">
        <v>15.123586068</v>
      </c>
      <c r="F32" s="12">
        <v>14.831216142000001</v>
      </c>
      <c r="G32" s="12">
        <v>15.141459762</v>
      </c>
      <c r="H32" s="12">
        <v>15.834225570999999</v>
      </c>
      <c r="I32" s="13"/>
      <c r="J32" s="12">
        <f t="shared" si="0"/>
        <v>-0.29236992599999923</v>
      </c>
      <c r="K32" s="12">
        <f t="shared" si="0"/>
        <v>0.31024361999999961</v>
      </c>
      <c r="L32" s="12">
        <f t="shared" si="0"/>
        <v>0.69276580899999907</v>
      </c>
    </row>
    <row r="33" spans="2:12" x14ac:dyDescent="0.25">
      <c r="B33" s="10"/>
      <c r="E33" s="12"/>
      <c r="F33" s="12"/>
      <c r="G33" s="12"/>
      <c r="H33" s="12"/>
      <c r="I33" s="13"/>
      <c r="J33" s="12"/>
      <c r="K33" s="12"/>
      <c r="L33" s="12"/>
    </row>
    <row r="34" spans="2:12" x14ac:dyDescent="0.25">
      <c r="B34" s="14" t="s">
        <v>9</v>
      </c>
      <c r="C34" s="14"/>
      <c r="D34" s="14"/>
      <c r="E34" s="11">
        <f>SUM(E35:E38)</f>
        <v>13.91895144631</v>
      </c>
      <c r="F34" s="11">
        <f>SUM(F35:F38)</f>
        <v>14.09409063659</v>
      </c>
      <c r="G34" s="11">
        <f>SUM(G35:G38)</f>
        <v>14.281470470670001</v>
      </c>
      <c r="H34" s="11">
        <f>SUM(H35:H38)</f>
        <v>14.367495193290001</v>
      </c>
      <c r="J34" s="12">
        <f t="shared" ref="J34:L38" si="1">F34-E34</f>
        <v>0.17513919027999947</v>
      </c>
      <c r="K34" s="12">
        <f t="shared" si="1"/>
        <v>0.18737983408000147</v>
      </c>
      <c r="L34" s="12">
        <f t="shared" si="1"/>
        <v>8.6024722619999494E-2</v>
      </c>
    </row>
    <row r="35" spans="2:12" x14ac:dyDescent="0.25">
      <c r="B35" s="10" t="s">
        <v>10</v>
      </c>
      <c r="E35" s="11">
        <v>11.029721986</v>
      </c>
      <c r="F35" s="11">
        <v>11.240564341000001</v>
      </c>
      <c r="G35" s="11">
        <v>11.362375068</v>
      </c>
      <c r="H35" s="11">
        <v>11.414495989000001</v>
      </c>
      <c r="J35" s="12">
        <f>F35-E35</f>
        <v>0.21084235500000048</v>
      </c>
      <c r="K35" s="12">
        <f>G35-F35</f>
        <v>0.12181072699999973</v>
      </c>
      <c r="L35" s="12">
        <f>H35-G35</f>
        <v>5.2120921000000209E-2</v>
      </c>
    </row>
    <row r="36" spans="2:12" x14ac:dyDescent="0.25">
      <c r="B36" s="10" t="s">
        <v>11</v>
      </c>
      <c r="E36" s="12">
        <v>0.85822120000000002</v>
      </c>
      <c r="F36" s="12">
        <v>0.86598809110999997</v>
      </c>
      <c r="G36" s="12">
        <v>0.82651221857000001</v>
      </c>
      <c r="H36" s="12">
        <v>0.82184905006999998</v>
      </c>
      <c r="J36" s="12">
        <f t="shared" si="1"/>
        <v>7.7668911099999516E-3</v>
      </c>
      <c r="K36" s="12">
        <f t="shared" si="1"/>
        <v>-3.9475872539999957E-2</v>
      </c>
      <c r="L36" s="12">
        <f t="shared" si="1"/>
        <v>-4.6631685000000367E-3</v>
      </c>
    </row>
    <row r="37" spans="2:12" x14ac:dyDescent="0.25">
      <c r="B37" s="10" t="s">
        <v>12</v>
      </c>
      <c r="E37" s="12">
        <v>1.7515083425</v>
      </c>
      <c r="F37" s="12">
        <v>1.7189695355000001</v>
      </c>
      <c r="G37" s="12">
        <v>1.8069976943999999</v>
      </c>
      <c r="H37" s="12">
        <v>1.8453248119000001</v>
      </c>
      <c r="J37" s="12">
        <f t="shared" si="1"/>
        <v>-3.2538806999999892E-2</v>
      </c>
      <c r="K37" s="12">
        <f t="shared" si="1"/>
        <v>8.802815889999982E-2</v>
      </c>
      <c r="L37" s="12">
        <f t="shared" si="1"/>
        <v>3.8327117500000174E-2</v>
      </c>
    </row>
    <row r="38" spans="2:12" x14ac:dyDescent="0.25">
      <c r="B38" s="10" t="s">
        <v>13</v>
      </c>
      <c r="E38" s="12">
        <v>0.27949991781</v>
      </c>
      <c r="F38" s="12">
        <v>0.26856866897999998</v>
      </c>
      <c r="G38" s="12">
        <v>0.28558548969999997</v>
      </c>
      <c r="H38" s="12">
        <v>0.28582534232000001</v>
      </c>
      <c r="J38" s="12">
        <f t="shared" si="1"/>
        <v>-1.0931248830000018E-2</v>
      </c>
      <c r="K38" s="12">
        <f t="shared" si="1"/>
        <v>1.7016820719999992E-2</v>
      </c>
      <c r="L38" s="12">
        <f t="shared" si="1"/>
        <v>2.3985262000003615E-4</v>
      </c>
    </row>
    <row r="39" spans="2:12" x14ac:dyDescent="0.25">
      <c r="B39" s="10"/>
      <c r="E39" s="11"/>
      <c r="F39" s="11"/>
      <c r="G39" s="11"/>
      <c r="H39" s="11"/>
      <c r="J39" s="12"/>
      <c r="K39" s="12"/>
      <c r="L39" s="12"/>
    </row>
    <row r="40" spans="2:12" x14ac:dyDescent="0.25">
      <c r="B40" s="10" t="s">
        <v>14</v>
      </c>
      <c r="E40" s="12">
        <f>SUM(E41:E44)</f>
        <v>5.3508620484499998</v>
      </c>
      <c r="F40" s="12">
        <f>SUM(F41:F44)</f>
        <v>5.2676198019499996</v>
      </c>
      <c r="G40" s="12">
        <f>SUM(G41:G44)</f>
        <v>5.2978036678900002</v>
      </c>
      <c r="H40" s="12">
        <f>SUM(H41:H44)</f>
        <v>5.3603147679300012</v>
      </c>
      <c r="I40" s="13"/>
      <c r="J40" s="12">
        <f t="shared" ref="J40:L44" si="2">F40-E40</f>
        <v>-8.3242246500000228E-2</v>
      </c>
      <c r="K40" s="12">
        <f t="shared" si="2"/>
        <v>3.0183865940000665E-2</v>
      </c>
      <c r="L40" s="12">
        <f t="shared" si="2"/>
        <v>6.2511100040000933E-2</v>
      </c>
    </row>
    <row r="41" spans="2:12" x14ac:dyDescent="0.25">
      <c r="B41" s="10" t="s">
        <v>15</v>
      </c>
      <c r="E41" s="12">
        <v>0.71029187881</v>
      </c>
      <c r="F41" s="12">
        <v>0.69651773860999999</v>
      </c>
      <c r="G41" s="12">
        <v>0.70156346753999999</v>
      </c>
      <c r="H41" s="12">
        <v>0.70148614064000003</v>
      </c>
      <c r="I41" s="13"/>
      <c r="J41" s="12">
        <f t="shared" si="2"/>
        <v>-1.3774140200000007E-2</v>
      </c>
      <c r="K41" s="12">
        <f t="shared" si="2"/>
        <v>5.045728929999993E-3</v>
      </c>
      <c r="L41" s="12">
        <f t="shared" si="2"/>
        <v>-7.7326899999952126E-5</v>
      </c>
    </row>
    <row r="42" spans="2:12" x14ac:dyDescent="0.25">
      <c r="B42" s="10" t="s">
        <v>16</v>
      </c>
      <c r="E42" s="12">
        <v>3.1831543781999998</v>
      </c>
      <c r="F42" s="12">
        <v>3.2330866121000001</v>
      </c>
      <c r="G42" s="12">
        <v>3.2811534161</v>
      </c>
      <c r="H42" s="12">
        <v>3.3403452682000001</v>
      </c>
      <c r="I42" s="13"/>
      <c r="J42" s="12">
        <f t="shared" si="2"/>
        <v>4.9932233900000345E-2</v>
      </c>
      <c r="K42" s="12">
        <f t="shared" si="2"/>
        <v>4.8066803999999852E-2</v>
      </c>
      <c r="L42" s="12">
        <f t="shared" si="2"/>
        <v>5.9191852100000109E-2</v>
      </c>
    </row>
    <row r="43" spans="2:12" x14ac:dyDescent="0.25">
      <c r="B43" s="10" t="s">
        <v>17</v>
      </c>
      <c r="E43" s="12">
        <v>1.0292200718</v>
      </c>
      <c r="F43" s="12">
        <v>0.92419920077999995</v>
      </c>
      <c r="G43" s="12">
        <v>0.90841897518000003</v>
      </c>
      <c r="H43" s="12">
        <v>0.90233855988</v>
      </c>
      <c r="I43" s="13"/>
      <c r="J43" s="12">
        <f t="shared" si="2"/>
        <v>-0.10502087102000002</v>
      </c>
      <c r="K43" s="12">
        <f t="shared" si="2"/>
        <v>-1.578022559999992E-2</v>
      </c>
      <c r="L43" s="12">
        <f t="shared" si="2"/>
        <v>-6.0804153000000305E-3</v>
      </c>
    </row>
    <row r="44" spans="2:12" x14ac:dyDescent="0.25">
      <c r="B44" s="10" t="s">
        <v>18</v>
      </c>
      <c r="E44" s="12">
        <v>0.42819571964000003</v>
      </c>
      <c r="F44" s="12">
        <v>0.41381625045999998</v>
      </c>
      <c r="G44" s="12">
        <v>0.40666780907</v>
      </c>
      <c r="H44" s="12">
        <v>0.41614479921000003</v>
      </c>
      <c r="I44" s="13"/>
      <c r="J44" s="12">
        <f t="shared" si="2"/>
        <v>-1.4379469180000048E-2</v>
      </c>
      <c r="K44" s="12">
        <f t="shared" si="2"/>
        <v>-7.1484413899999821E-3</v>
      </c>
      <c r="L44" s="12">
        <f t="shared" si="2"/>
        <v>9.47699014000003E-3</v>
      </c>
    </row>
    <row r="45" spans="2:12" x14ac:dyDescent="0.25">
      <c r="B45" s="10"/>
      <c r="E45" s="12"/>
      <c r="F45" s="12"/>
      <c r="G45" s="12"/>
      <c r="H45" s="12"/>
      <c r="I45" s="13"/>
      <c r="J45" s="12"/>
      <c r="K45" s="12"/>
      <c r="L45" s="12"/>
    </row>
    <row r="46" spans="2:12" x14ac:dyDescent="0.25">
      <c r="B46" s="10" t="s">
        <v>19</v>
      </c>
      <c r="E46" s="11">
        <f>SUM(E47:E49)</f>
        <v>3.0619061589200003</v>
      </c>
      <c r="F46" s="11">
        <f>SUM(F47:F49)</f>
        <v>3.1339357278700004</v>
      </c>
      <c r="G46" s="11">
        <f>SUM(G47:G49)</f>
        <v>2.9941310477399998</v>
      </c>
      <c r="H46" s="11">
        <f>SUM(H47:H49)</f>
        <v>2.83847830233</v>
      </c>
      <c r="J46" s="12">
        <f t="shared" ref="J46:L49" si="3">F46-E46</f>
        <v>7.2029568950000122E-2</v>
      </c>
      <c r="K46" s="12">
        <f t="shared" si="3"/>
        <v>-0.13980468013000058</v>
      </c>
      <c r="L46" s="12">
        <f t="shared" si="3"/>
        <v>-0.15565274540999985</v>
      </c>
    </row>
    <row r="47" spans="2:12" x14ac:dyDescent="0.25">
      <c r="B47" s="10" t="s">
        <v>20</v>
      </c>
      <c r="E47" s="12">
        <v>1.9577091781</v>
      </c>
      <c r="F47" s="12">
        <v>2.0113493483</v>
      </c>
      <c r="G47" s="12">
        <v>2.000837132</v>
      </c>
      <c r="H47" s="12">
        <v>1.8986701107999999</v>
      </c>
      <c r="J47" s="12">
        <f t="shared" si="3"/>
        <v>5.3640170200000004E-2</v>
      </c>
      <c r="K47" s="12">
        <f t="shared" si="3"/>
        <v>-1.0512216299999988E-2</v>
      </c>
      <c r="L47" s="12">
        <f t="shared" si="3"/>
        <v>-0.1021670212000001</v>
      </c>
    </row>
    <row r="48" spans="2:12" x14ac:dyDescent="0.25">
      <c r="B48" s="10" t="s">
        <v>21</v>
      </c>
      <c r="E48" s="12">
        <v>0.92537488492999997</v>
      </c>
      <c r="F48" s="12">
        <v>0.96718554769999998</v>
      </c>
      <c r="G48" s="12">
        <v>0.84449537133999997</v>
      </c>
      <c r="H48" s="12">
        <v>0.80291790964999998</v>
      </c>
      <c r="J48" s="12">
        <f t="shared" si="3"/>
        <v>4.1810662770000007E-2</v>
      </c>
      <c r="K48" s="12">
        <f t="shared" si="3"/>
        <v>-0.12269017636000001</v>
      </c>
      <c r="L48" s="12">
        <f t="shared" si="3"/>
        <v>-4.1577461689999984E-2</v>
      </c>
    </row>
    <row r="49" spans="2:12" x14ac:dyDescent="0.25">
      <c r="B49" s="10" t="s">
        <v>22</v>
      </c>
      <c r="E49" s="12">
        <v>0.17882209589</v>
      </c>
      <c r="F49" s="12">
        <v>0.15540083187000001</v>
      </c>
      <c r="G49" s="12">
        <v>0.14879854440000001</v>
      </c>
      <c r="H49" s="12">
        <v>0.13689028187999999</v>
      </c>
      <c r="J49" s="12">
        <f t="shared" si="3"/>
        <v>-2.3421264019999999E-2</v>
      </c>
      <c r="K49" s="12">
        <f t="shared" si="3"/>
        <v>-6.6022874699999956E-3</v>
      </c>
      <c r="L49" s="12">
        <f t="shared" si="3"/>
        <v>-1.1908262520000018E-2</v>
      </c>
    </row>
    <row r="50" spans="2:12" x14ac:dyDescent="0.25">
      <c r="B50" s="10"/>
      <c r="E50" s="11"/>
      <c r="F50" s="11"/>
      <c r="G50" s="11"/>
      <c r="H50" s="11"/>
      <c r="J50" s="12"/>
      <c r="K50" s="12"/>
      <c r="L50" s="12"/>
    </row>
    <row r="51" spans="2:12" x14ac:dyDescent="0.25">
      <c r="B51" s="10" t="s">
        <v>23</v>
      </c>
      <c r="E51" s="11">
        <f>E53-E27-E29-E34-E40-E46</f>
        <v>12.884850176920001</v>
      </c>
      <c r="F51" s="11">
        <f>F53-F27-F29-F34-F40-F46</f>
        <v>12.475543030989995</v>
      </c>
      <c r="G51" s="11">
        <f>G53-G27-G29-G34-G40-G46</f>
        <v>12.441260757499988</v>
      </c>
      <c r="H51" s="11">
        <f>H53-H27-H29-H34-H40-H46</f>
        <v>12.374162935249997</v>
      </c>
      <c r="J51" s="12">
        <f>F51-E51</f>
        <v>-0.40930714593000594</v>
      </c>
      <c r="K51" s="12">
        <f>G51-F51</f>
        <v>-3.4282273490006787E-2</v>
      </c>
      <c r="L51" s="12">
        <f>H51-G51</f>
        <v>-6.7097822249991168E-2</v>
      </c>
    </row>
    <row r="52" spans="2:12" x14ac:dyDescent="0.25">
      <c r="E52" s="11"/>
      <c r="F52" s="11"/>
      <c r="G52" s="11"/>
      <c r="H52" s="11"/>
    </row>
    <row r="53" spans="2:12" x14ac:dyDescent="0.25">
      <c r="B53" s="15" t="s">
        <v>24</v>
      </c>
      <c r="C53" s="16"/>
      <c r="D53" s="16"/>
      <c r="E53" s="17">
        <v>96.141884414000003</v>
      </c>
      <c r="F53" s="17">
        <v>96.444687142999996</v>
      </c>
      <c r="G53" s="17">
        <v>97.528312994999993</v>
      </c>
      <c r="H53" s="17">
        <v>98.855105336999998</v>
      </c>
      <c r="I53" s="16"/>
      <c r="J53" s="17">
        <f>F53-E53</f>
        <v>0.30280272899999261</v>
      </c>
      <c r="K53" s="17">
        <f>G53-F53</f>
        <v>1.0836258519999973</v>
      </c>
      <c r="L53" s="17">
        <f>H53-G53</f>
        <v>1.3267923420000045</v>
      </c>
    </row>
    <row r="54" spans="2:12" x14ac:dyDescent="0.25">
      <c r="B54" s="2" t="s">
        <v>25</v>
      </c>
    </row>
    <row r="57" spans="2:12" x14ac:dyDescent="0.25">
      <c r="B57" s="18"/>
      <c r="C57" s="18" t="s">
        <v>26</v>
      </c>
    </row>
    <row r="58" spans="2:12" x14ac:dyDescent="0.25">
      <c r="B58" s="2">
        <v>1.5</v>
      </c>
      <c r="C58" s="2">
        <v>0</v>
      </c>
    </row>
    <row r="59" spans="2:12" x14ac:dyDescent="0.25">
      <c r="B59" s="2">
        <v>1.5</v>
      </c>
      <c r="C59" s="2">
        <v>1</v>
      </c>
    </row>
  </sheetData>
  <mergeCells count="1">
    <mergeCell ref="E25:H25"/>
  </mergeCells>
  <pageMargins left="0.75" right="0.75" top="1" bottom="1" header="0.5" footer="0.5"/>
  <pageSetup scale="6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Fig8</vt:lpstr>
      <vt:lpstr>'Fig8'!Print_Area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2017-01-10T14:54:23Z</dcterms:created>
  <dcterms:modified xsi:type="dcterms:W3CDTF">2017-01-10T14:54:23Z</dcterms:modified>
</cp:coreProperties>
</file>